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ate1904="1"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:\Werbung\Intern\12 Excel\2025\laufende Änderungen 2025\AT\"/>
    </mc:Choice>
  </mc:AlternateContent>
  <xr:revisionPtr revIDLastSave="0" documentId="13_ncr:1_{03246659-01D7-4B40-AEDD-81718DF996A2}" xr6:coauthVersionLast="47" xr6:coauthVersionMax="47" xr10:uidLastSave="{00000000-0000-0000-0000-000000000000}"/>
  <bookViews>
    <workbookView xWindow="-28920" yWindow="-1425" windowWidth="29040" windowHeight="15840" tabRatio="666" xr2:uid="{BB117EAC-2FF1-4207-8385-D136FD894877}"/>
  </bookViews>
  <sheets>
    <sheet name="Jänner" sheetId="18" r:id="rId1"/>
    <sheet name="Februar" sheetId="17" r:id="rId2"/>
    <sheet name="März" sheetId="24" r:id="rId3"/>
    <sheet name="April" sheetId="23" r:id="rId4"/>
    <sheet name="Mai" sheetId="22" r:id="rId5"/>
    <sheet name="Juni" sheetId="21" r:id="rId6"/>
    <sheet name="Juli" sheetId="20" r:id="rId7"/>
    <sheet name="August" sheetId="19" r:id="rId8"/>
    <sheet name="September" sheetId="25" r:id="rId9"/>
    <sheet name="Oktober" sheetId="27" r:id="rId10"/>
    <sheet name="November" sheetId="26" r:id="rId11"/>
    <sheet name="Dezember" sheetId="28" r:id="rId12"/>
    <sheet name="Jahres-Zusammenfassung" sheetId="15" r:id="rId13"/>
    <sheet name="Hilfe" sheetId="16" r:id="rId14"/>
  </sheets>
  <definedNames>
    <definedName name="_xlnm.Print_Area" localSheetId="0">Jänner!$A$1:$V$51</definedName>
    <definedName name="Jahr">'Jahres-Zusammenfassung'!$J$3</definedName>
    <definedName name="Jahrauswahl">Jänner!$R$3</definedName>
    <definedName name="Logo" localSheetId="3">April!$B$51</definedName>
    <definedName name="Logo" localSheetId="7">August!$B$51</definedName>
    <definedName name="Logo" localSheetId="11">Dezember!$B$51</definedName>
    <definedName name="Logo" localSheetId="0">Jänner!$B$51</definedName>
    <definedName name="Logo" localSheetId="6">Juli!$B$51</definedName>
    <definedName name="Logo" localSheetId="5">Juni!$B$51</definedName>
    <definedName name="Logo" localSheetId="4">Mai!$B$51</definedName>
    <definedName name="Logo" localSheetId="2">März!$B$51</definedName>
    <definedName name="Logo" localSheetId="10">November!$B$51</definedName>
    <definedName name="Logo" localSheetId="9">Oktober!$B$51</definedName>
    <definedName name="Logo" localSheetId="8">September!$B$51</definedName>
    <definedName name="Logo">Februar!$B$51</definedName>
    <definedName name="Print_Area" localSheetId="0">Jänner!$B$1:$Z$51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28" l="1"/>
  <c r="H16" i="26"/>
  <c r="H35" i="27"/>
  <c r="H36" i="27"/>
  <c r="H37" i="27"/>
  <c r="H19" i="25"/>
  <c r="H39" i="19"/>
  <c r="H40" i="19"/>
  <c r="H15" i="20"/>
  <c r="H25" i="21"/>
  <c r="H30" i="22"/>
  <c r="H11" i="23"/>
  <c r="H27" i="24"/>
  <c r="H19" i="17"/>
  <c r="Q33" i="18"/>
  <c r="AJ11" i="28"/>
  <c r="AJ12" i="28"/>
  <c r="AJ13" i="28"/>
  <c r="AJ14" i="28"/>
  <c r="AJ15" i="28"/>
  <c r="AJ16" i="28"/>
  <c r="AJ17" i="28"/>
  <c r="AJ18" i="28"/>
  <c r="AJ19" i="28"/>
  <c r="AJ20" i="28"/>
  <c r="AJ21" i="28"/>
  <c r="AJ22" i="28"/>
  <c r="AJ23" i="28"/>
  <c r="AJ24" i="28"/>
  <c r="AJ25" i="28"/>
  <c r="AJ26" i="28"/>
  <c r="AJ27" i="28"/>
  <c r="AJ28" i="28"/>
  <c r="AJ29" i="28"/>
  <c r="AJ30" i="28"/>
  <c r="AJ31" i="28"/>
  <c r="AJ32" i="28"/>
  <c r="AJ33" i="28"/>
  <c r="AJ34" i="28"/>
  <c r="AJ35" i="28"/>
  <c r="AJ36" i="28"/>
  <c r="AJ37" i="28"/>
  <c r="AJ38" i="28"/>
  <c r="AJ39" i="28"/>
  <c r="AJ40" i="28"/>
  <c r="AJ10" i="28"/>
  <c r="AJ11" i="26"/>
  <c r="AJ12" i="26"/>
  <c r="AJ13" i="26"/>
  <c r="AJ14" i="26"/>
  <c r="AJ15" i="26"/>
  <c r="AJ17" i="26"/>
  <c r="AJ18" i="26"/>
  <c r="AJ19" i="26"/>
  <c r="AJ20" i="26"/>
  <c r="AJ21" i="26"/>
  <c r="AJ22" i="26"/>
  <c r="AJ23" i="26"/>
  <c r="AJ24" i="26"/>
  <c r="AJ25" i="26"/>
  <c r="AJ26" i="26"/>
  <c r="AJ27" i="26"/>
  <c r="AJ28" i="26"/>
  <c r="AJ29" i="26"/>
  <c r="AJ30" i="26"/>
  <c r="AJ31" i="26"/>
  <c r="AJ32" i="26"/>
  <c r="AJ33" i="26"/>
  <c r="AJ34" i="26"/>
  <c r="AJ35" i="26"/>
  <c r="AJ36" i="26"/>
  <c r="AJ37" i="26"/>
  <c r="AJ38" i="26"/>
  <c r="AJ39" i="26"/>
  <c r="AJ40" i="26"/>
  <c r="AJ10" i="26"/>
  <c r="AJ11" i="27"/>
  <c r="AJ12" i="27"/>
  <c r="AJ13" i="27"/>
  <c r="AJ14" i="27"/>
  <c r="AJ15" i="27"/>
  <c r="AJ16" i="27"/>
  <c r="AJ17" i="27"/>
  <c r="AJ18" i="27"/>
  <c r="AJ19" i="27"/>
  <c r="AJ20" i="27"/>
  <c r="AJ21" i="27"/>
  <c r="AJ22" i="27"/>
  <c r="AJ23" i="27"/>
  <c r="AJ24" i="27"/>
  <c r="AJ25" i="27"/>
  <c r="AJ26" i="27"/>
  <c r="AJ27" i="27"/>
  <c r="AJ28" i="27"/>
  <c r="AJ29" i="27"/>
  <c r="AJ30" i="27"/>
  <c r="AJ31" i="27"/>
  <c r="AJ32" i="27"/>
  <c r="AJ33" i="27"/>
  <c r="AJ34" i="27"/>
  <c r="AJ36" i="27"/>
  <c r="AJ37" i="27"/>
  <c r="AJ38" i="27"/>
  <c r="AJ39" i="27"/>
  <c r="AJ40" i="27"/>
  <c r="AJ10" i="27"/>
  <c r="AJ11" i="25"/>
  <c r="AJ12" i="25"/>
  <c r="AJ13" i="25"/>
  <c r="AJ14" i="25"/>
  <c r="AJ15" i="25"/>
  <c r="AJ16" i="25"/>
  <c r="AJ17" i="25"/>
  <c r="AJ18" i="25"/>
  <c r="AJ19" i="25"/>
  <c r="AJ20" i="25"/>
  <c r="AJ21" i="25"/>
  <c r="AJ22" i="25"/>
  <c r="AJ23" i="25"/>
  <c r="AJ24" i="25"/>
  <c r="AJ25" i="25"/>
  <c r="AJ26" i="25"/>
  <c r="AJ27" i="25"/>
  <c r="AJ28" i="25"/>
  <c r="AJ29" i="25"/>
  <c r="AJ30" i="25"/>
  <c r="AJ31" i="25"/>
  <c r="AJ32" i="25"/>
  <c r="AJ33" i="25"/>
  <c r="AJ34" i="25"/>
  <c r="AJ35" i="25"/>
  <c r="AJ36" i="25"/>
  <c r="AJ37" i="25"/>
  <c r="AJ38" i="25"/>
  <c r="AJ39" i="25"/>
  <c r="AJ40" i="25"/>
  <c r="AJ10" i="25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10" i="19"/>
  <c r="AJ11" i="20"/>
  <c r="AJ12" i="20"/>
  <c r="AJ13" i="20"/>
  <c r="AJ14" i="20"/>
  <c r="AJ15" i="20"/>
  <c r="AJ16" i="20"/>
  <c r="AJ17" i="20"/>
  <c r="AJ18" i="20"/>
  <c r="AJ19" i="20"/>
  <c r="AJ20" i="20"/>
  <c r="AJ21" i="20"/>
  <c r="AJ22" i="20"/>
  <c r="AJ23" i="20"/>
  <c r="AJ24" i="20"/>
  <c r="AJ25" i="20"/>
  <c r="AJ26" i="20"/>
  <c r="AJ27" i="20"/>
  <c r="AJ28" i="20"/>
  <c r="AJ29" i="20"/>
  <c r="AJ30" i="20"/>
  <c r="AJ31" i="20"/>
  <c r="AJ32" i="20"/>
  <c r="AJ33" i="20"/>
  <c r="AJ34" i="20"/>
  <c r="AJ35" i="20"/>
  <c r="AJ36" i="20"/>
  <c r="AJ37" i="20"/>
  <c r="AJ38" i="20"/>
  <c r="AJ39" i="20"/>
  <c r="AJ40" i="20"/>
  <c r="AJ10" i="20"/>
  <c r="AJ11" i="21"/>
  <c r="AJ12" i="21"/>
  <c r="AJ13" i="21"/>
  <c r="AJ14" i="21"/>
  <c r="AJ15" i="21"/>
  <c r="AJ16" i="21"/>
  <c r="AJ17" i="21"/>
  <c r="AJ18" i="21"/>
  <c r="AJ19" i="21"/>
  <c r="AJ20" i="21"/>
  <c r="AJ21" i="21"/>
  <c r="AJ22" i="21"/>
  <c r="AJ23" i="21"/>
  <c r="AJ24" i="21"/>
  <c r="AJ25" i="21"/>
  <c r="AJ26" i="21"/>
  <c r="AJ27" i="21"/>
  <c r="AJ28" i="21"/>
  <c r="AJ29" i="21"/>
  <c r="AJ30" i="21"/>
  <c r="AJ31" i="21"/>
  <c r="AJ32" i="21"/>
  <c r="AJ33" i="21"/>
  <c r="AJ34" i="21"/>
  <c r="AJ35" i="21"/>
  <c r="AJ36" i="21"/>
  <c r="AJ37" i="21"/>
  <c r="AJ38" i="21"/>
  <c r="AJ39" i="21"/>
  <c r="AJ40" i="21"/>
  <c r="AJ10" i="21"/>
  <c r="AJ11" i="22"/>
  <c r="AJ12" i="22"/>
  <c r="AJ13" i="22"/>
  <c r="AJ14" i="22"/>
  <c r="AJ15" i="22"/>
  <c r="AJ16" i="22"/>
  <c r="AJ17" i="22"/>
  <c r="AJ18" i="22"/>
  <c r="AJ19" i="22"/>
  <c r="AJ20" i="22"/>
  <c r="AJ21" i="22"/>
  <c r="AJ22" i="22"/>
  <c r="AJ23" i="22"/>
  <c r="AJ24" i="22"/>
  <c r="AJ25" i="22"/>
  <c r="AJ26" i="22"/>
  <c r="AJ27" i="22"/>
  <c r="AJ28" i="22"/>
  <c r="AJ29" i="22"/>
  <c r="AJ31" i="22"/>
  <c r="AJ32" i="22"/>
  <c r="AJ33" i="22"/>
  <c r="AJ34" i="22"/>
  <c r="AJ35" i="22"/>
  <c r="AJ36" i="22"/>
  <c r="AJ37" i="22"/>
  <c r="AJ38" i="22"/>
  <c r="AJ39" i="22"/>
  <c r="AJ40" i="22"/>
  <c r="AJ10" i="22"/>
  <c r="AI11" i="28"/>
  <c r="AI12" i="28"/>
  <c r="AI13" i="28"/>
  <c r="AI14" i="28"/>
  <c r="AI15" i="28"/>
  <c r="AI16" i="28"/>
  <c r="AI17" i="28"/>
  <c r="AI18" i="28"/>
  <c r="AI19" i="28"/>
  <c r="AI20" i="28"/>
  <c r="AI21" i="28"/>
  <c r="AI22" i="28"/>
  <c r="AI23" i="28"/>
  <c r="AI24" i="28"/>
  <c r="AI25" i="28"/>
  <c r="AI26" i="28"/>
  <c r="AI27" i="28"/>
  <c r="AI29" i="28"/>
  <c r="AI30" i="28"/>
  <c r="AI31" i="28"/>
  <c r="AI32" i="28"/>
  <c r="AI33" i="28"/>
  <c r="AI34" i="28"/>
  <c r="AI35" i="28"/>
  <c r="AI36" i="28"/>
  <c r="AI37" i="28"/>
  <c r="AI38" i="28"/>
  <c r="AI39" i="28"/>
  <c r="AI40" i="28"/>
  <c r="AI10" i="28"/>
  <c r="AI11" i="26"/>
  <c r="AI12" i="26"/>
  <c r="AI13" i="26"/>
  <c r="AI14" i="26"/>
  <c r="AI15" i="26"/>
  <c r="AI16" i="26"/>
  <c r="AI17" i="26"/>
  <c r="AI18" i="26"/>
  <c r="AI19" i="26"/>
  <c r="AI20" i="26"/>
  <c r="AI21" i="26"/>
  <c r="AI22" i="26"/>
  <c r="AI23" i="26"/>
  <c r="AI24" i="26"/>
  <c r="AI25" i="26"/>
  <c r="AI26" i="26"/>
  <c r="AI27" i="26"/>
  <c r="AI28" i="26"/>
  <c r="AI29" i="26"/>
  <c r="AI30" i="26"/>
  <c r="AI31" i="26"/>
  <c r="AI32" i="26"/>
  <c r="AI33" i="26"/>
  <c r="AI34" i="26"/>
  <c r="AI35" i="26"/>
  <c r="AI36" i="26"/>
  <c r="AI37" i="26"/>
  <c r="AI38" i="26"/>
  <c r="AI39" i="26"/>
  <c r="AI40" i="26"/>
  <c r="AI10" i="26"/>
  <c r="AI11" i="27"/>
  <c r="AI12" i="27"/>
  <c r="AI13" i="27"/>
  <c r="AI14" i="27"/>
  <c r="AI15" i="27"/>
  <c r="AI16" i="27"/>
  <c r="AI17" i="27"/>
  <c r="AI18" i="27"/>
  <c r="AI19" i="27"/>
  <c r="AI20" i="27"/>
  <c r="AI21" i="27"/>
  <c r="AI22" i="27"/>
  <c r="AI23" i="27"/>
  <c r="AI24" i="27"/>
  <c r="AI25" i="27"/>
  <c r="AI26" i="27"/>
  <c r="AI27" i="27"/>
  <c r="AI28" i="27"/>
  <c r="AI29" i="27"/>
  <c r="AI30" i="27"/>
  <c r="AI31" i="27"/>
  <c r="AI32" i="27"/>
  <c r="AI33" i="27"/>
  <c r="AI34" i="27"/>
  <c r="AI35" i="27"/>
  <c r="AI36" i="27"/>
  <c r="AI37" i="27"/>
  <c r="AI38" i="27"/>
  <c r="AI39" i="27"/>
  <c r="AI40" i="27"/>
  <c r="AI10" i="27"/>
  <c r="AI11" i="25"/>
  <c r="AI12" i="25"/>
  <c r="AI13" i="25"/>
  <c r="AI14" i="25"/>
  <c r="AI15" i="25"/>
  <c r="AI16" i="25"/>
  <c r="AI17" i="25"/>
  <c r="AI18" i="25"/>
  <c r="AI20" i="25"/>
  <c r="AI21" i="25"/>
  <c r="AI22" i="25"/>
  <c r="AI23" i="25"/>
  <c r="AI24" i="25"/>
  <c r="AI25" i="25"/>
  <c r="AI26" i="25"/>
  <c r="AI27" i="25"/>
  <c r="AI28" i="25"/>
  <c r="AI29" i="25"/>
  <c r="AI30" i="25"/>
  <c r="AI31" i="25"/>
  <c r="AI32" i="25"/>
  <c r="AI33" i="25"/>
  <c r="AI34" i="25"/>
  <c r="AI35" i="25"/>
  <c r="AI36" i="25"/>
  <c r="AI37" i="25"/>
  <c r="AI38" i="25"/>
  <c r="AI39" i="25"/>
  <c r="AI40" i="25"/>
  <c r="AI10" i="25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10" i="19"/>
  <c r="AI11" i="20"/>
  <c r="AI12" i="20"/>
  <c r="AI13" i="20"/>
  <c r="AI14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AI28" i="20"/>
  <c r="AI29" i="20"/>
  <c r="AI30" i="20"/>
  <c r="AI31" i="20"/>
  <c r="AI32" i="20"/>
  <c r="AI33" i="20"/>
  <c r="AI34" i="20"/>
  <c r="AI35" i="20"/>
  <c r="AI36" i="20"/>
  <c r="AI37" i="20"/>
  <c r="AI38" i="20"/>
  <c r="AI39" i="20"/>
  <c r="AI40" i="20"/>
  <c r="AI10" i="20"/>
  <c r="AI11" i="21"/>
  <c r="AI12" i="21"/>
  <c r="AI13" i="21"/>
  <c r="AI14" i="21"/>
  <c r="AI15" i="21"/>
  <c r="AI16" i="21"/>
  <c r="AI17" i="21"/>
  <c r="AI18" i="21"/>
  <c r="AI19" i="21"/>
  <c r="AI20" i="21"/>
  <c r="AI21" i="21"/>
  <c r="AI22" i="21"/>
  <c r="AI23" i="21"/>
  <c r="AI24" i="21"/>
  <c r="AI26" i="21"/>
  <c r="AI27" i="21"/>
  <c r="AI28" i="21"/>
  <c r="AI29" i="21"/>
  <c r="AI30" i="21"/>
  <c r="AI31" i="21"/>
  <c r="AI32" i="21"/>
  <c r="AI33" i="21"/>
  <c r="AI34" i="21"/>
  <c r="AI35" i="21"/>
  <c r="AI36" i="21"/>
  <c r="AI37" i="21"/>
  <c r="AI38" i="21"/>
  <c r="AI39" i="21"/>
  <c r="AI40" i="21"/>
  <c r="AI10" i="21"/>
  <c r="AI11" i="22"/>
  <c r="AI12" i="22"/>
  <c r="AI13" i="22"/>
  <c r="AI14" i="22"/>
  <c r="AI15" i="22"/>
  <c r="AI16" i="22"/>
  <c r="AI17" i="22"/>
  <c r="AI18" i="22"/>
  <c r="AI19" i="22"/>
  <c r="AI20" i="22"/>
  <c r="AI21" i="22"/>
  <c r="AI22" i="22"/>
  <c r="AI23" i="22"/>
  <c r="AI24" i="22"/>
  <c r="AI25" i="22"/>
  <c r="AI26" i="22"/>
  <c r="AI27" i="22"/>
  <c r="AI28" i="22"/>
  <c r="AI29" i="22"/>
  <c r="AI30" i="22"/>
  <c r="AI31" i="22"/>
  <c r="AI32" i="22"/>
  <c r="AI33" i="22"/>
  <c r="AI34" i="22"/>
  <c r="AI35" i="22"/>
  <c r="AI36" i="22"/>
  <c r="AI37" i="22"/>
  <c r="AI38" i="22"/>
  <c r="AI39" i="22"/>
  <c r="AI40" i="22"/>
  <c r="AI10" i="22"/>
  <c r="AI10" i="23"/>
  <c r="AI10" i="24"/>
  <c r="AJ10" i="17"/>
  <c r="AI10" i="17"/>
  <c r="AI10" i="18"/>
  <c r="AJ10" i="18"/>
  <c r="AJ10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3"/>
  <c r="AI29" i="23"/>
  <c r="AI30" i="23"/>
  <c r="AI31" i="23"/>
  <c r="AI32" i="23"/>
  <c r="AI33" i="23"/>
  <c r="AI34" i="23"/>
  <c r="AI35" i="23"/>
  <c r="AI36" i="23"/>
  <c r="AI37" i="23"/>
  <c r="AI38" i="23"/>
  <c r="AI39" i="23"/>
  <c r="AI40" i="23"/>
  <c r="AJ11" i="23"/>
  <c r="AJ12" i="23"/>
  <c r="AJ13" i="23"/>
  <c r="AJ14" i="23"/>
  <c r="AJ15" i="23"/>
  <c r="AJ16" i="23"/>
  <c r="AJ17" i="23"/>
  <c r="AJ18" i="23"/>
  <c r="AJ19" i="23"/>
  <c r="AJ20" i="23"/>
  <c r="AJ21" i="23"/>
  <c r="AJ22" i="23"/>
  <c r="AJ23" i="23"/>
  <c r="AJ24" i="23"/>
  <c r="AJ25" i="23"/>
  <c r="AJ26" i="23"/>
  <c r="AJ27" i="23"/>
  <c r="AJ28" i="23"/>
  <c r="AJ29" i="23"/>
  <c r="AJ30" i="23"/>
  <c r="AJ31" i="23"/>
  <c r="AJ32" i="23"/>
  <c r="AJ33" i="23"/>
  <c r="AJ34" i="23"/>
  <c r="AJ35" i="23"/>
  <c r="AJ36" i="23"/>
  <c r="AJ37" i="23"/>
  <c r="AJ38" i="23"/>
  <c r="AJ39" i="23"/>
  <c r="AJ40" i="23"/>
  <c r="AJ11" i="24"/>
  <c r="AJ12" i="24"/>
  <c r="AJ13" i="24"/>
  <c r="AJ14" i="24"/>
  <c r="AJ15" i="24"/>
  <c r="AJ16" i="24"/>
  <c r="AJ17" i="24"/>
  <c r="AJ18" i="24"/>
  <c r="AJ19" i="24"/>
  <c r="AJ20" i="24"/>
  <c r="AJ21" i="24"/>
  <c r="AJ22" i="24"/>
  <c r="AJ23" i="24"/>
  <c r="AJ24" i="24"/>
  <c r="AJ25" i="24"/>
  <c r="AJ26" i="24"/>
  <c r="AJ28" i="24"/>
  <c r="AJ29" i="24"/>
  <c r="AJ30" i="24"/>
  <c r="AJ31" i="24"/>
  <c r="AJ32" i="24"/>
  <c r="AJ33" i="24"/>
  <c r="AJ34" i="24"/>
  <c r="AJ35" i="24"/>
  <c r="AJ36" i="24"/>
  <c r="AJ37" i="24"/>
  <c r="AJ38" i="24"/>
  <c r="AJ39" i="24"/>
  <c r="AJ40" i="24"/>
  <c r="AJ10" i="24"/>
  <c r="AI11" i="24"/>
  <c r="AI12" i="24"/>
  <c r="AI13" i="24"/>
  <c r="AI14" i="24"/>
  <c r="AI15" i="24"/>
  <c r="AI16" i="24"/>
  <c r="AI17" i="24"/>
  <c r="AI18" i="24"/>
  <c r="AI19" i="24"/>
  <c r="AI20" i="24"/>
  <c r="AI21" i="24"/>
  <c r="AI22" i="24"/>
  <c r="AI23" i="24"/>
  <c r="AI24" i="24"/>
  <c r="AI25" i="24"/>
  <c r="AI26" i="24"/>
  <c r="AI27" i="24"/>
  <c r="AI28" i="24"/>
  <c r="AI29" i="24"/>
  <c r="AI30" i="24"/>
  <c r="AI31" i="24"/>
  <c r="AI32" i="24"/>
  <c r="AI33" i="24"/>
  <c r="AI34" i="24"/>
  <c r="AI35" i="24"/>
  <c r="AI36" i="24"/>
  <c r="AI37" i="24"/>
  <c r="AI38" i="24"/>
  <c r="AI39" i="24"/>
  <c r="AI40" i="24"/>
  <c r="AF10" i="18"/>
  <c r="H10" i="17"/>
  <c r="AG10" i="17" s="1"/>
  <c r="AJ11" i="17"/>
  <c r="AJ12" i="17"/>
  <c r="AJ13" i="17"/>
  <c r="AJ14" i="17"/>
  <c r="AJ15" i="17"/>
  <c r="AJ16" i="17"/>
  <c r="AJ17" i="17"/>
  <c r="AJ18" i="17"/>
  <c r="AJ19" i="17"/>
  <c r="AJ20" i="17"/>
  <c r="AJ21" i="17"/>
  <c r="AJ22" i="17"/>
  <c r="AJ23" i="17"/>
  <c r="AJ24" i="17"/>
  <c r="AJ25" i="17"/>
  <c r="AJ26" i="17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I11" i="17"/>
  <c r="AI12" i="17"/>
  <c r="AI13" i="17"/>
  <c r="AI14" i="17"/>
  <c r="AI15" i="17"/>
  <c r="AI16" i="17"/>
  <c r="AI17" i="17"/>
  <c r="AI18" i="17"/>
  <c r="AI20" i="17"/>
  <c r="AI21" i="17"/>
  <c r="AI22" i="17"/>
  <c r="AI23" i="17"/>
  <c r="AI24" i="17"/>
  <c r="AI25" i="17"/>
  <c r="AI26" i="17"/>
  <c r="AI27" i="17"/>
  <c r="AI28" i="17"/>
  <c r="AI29" i="17"/>
  <c r="AI30" i="17"/>
  <c r="AI31" i="17"/>
  <c r="AI32" i="17"/>
  <c r="AI33" i="17"/>
  <c r="AI34" i="17"/>
  <c r="AI35" i="17"/>
  <c r="AI36" i="17"/>
  <c r="AI37" i="17"/>
  <c r="AI38" i="17"/>
  <c r="AI39" i="17"/>
  <c r="AI40" i="17"/>
  <c r="AJ11" i="18"/>
  <c r="AJ12" i="18"/>
  <c r="AJ13" i="18"/>
  <c r="AJ14" i="18"/>
  <c r="AJ15" i="18"/>
  <c r="AJ16" i="18"/>
  <c r="AJ17" i="18"/>
  <c r="AJ18" i="18"/>
  <c r="AJ19" i="18"/>
  <c r="AJ20" i="18"/>
  <c r="AJ21" i="18"/>
  <c r="AJ22" i="18"/>
  <c r="AJ23" i="18"/>
  <c r="AJ24" i="18"/>
  <c r="AJ25" i="18"/>
  <c r="AJ26" i="18"/>
  <c r="AJ27" i="18"/>
  <c r="AJ28" i="18"/>
  <c r="AJ29" i="18"/>
  <c r="AJ30" i="18"/>
  <c r="AJ31" i="18"/>
  <c r="AJ32" i="18"/>
  <c r="AJ33" i="18"/>
  <c r="AJ34" i="18"/>
  <c r="AJ35" i="18"/>
  <c r="AJ36" i="18"/>
  <c r="AJ37" i="18"/>
  <c r="AJ38" i="18"/>
  <c r="AJ39" i="18"/>
  <c r="AJ4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AI28" i="18"/>
  <c r="AI29" i="18"/>
  <c r="AI30" i="18"/>
  <c r="AI31" i="18"/>
  <c r="AI32" i="18"/>
  <c r="AI33" i="18"/>
  <c r="AI34" i="18"/>
  <c r="AI35" i="18"/>
  <c r="AI36" i="18"/>
  <c r="AI37" i="18"/>
  <c r="AI38" i="18"/>
  <c r="AI39" i="18"/>
  <c r="AI40" i="18"/>
  <c r="AG11" i="28"/>
  <c r="AG12" i="28"/>
  <c r="AG13" i="28"/>
  <c r="AG14" i="28"/>
  <c r="AG15" i="28"/>
  <c r="AG16" i="28"/>
  <c r="AG17" i="28"/>
  <c r="AG18" i="28"/>
  <c r="AG19" i="28"/>
  <c r="AG20" i="28"/>
  <c r="AG21" i="28"/>
  <c r="AG22" i="28"/>
  <c r="AG23" i="28"/>
  <c r="AG24" i="28"/>
  <c r="AG25" i="28"/>
  <c r="AG26" i="28"/>
  <c r="AG27" i="28"/>
  <c r="AG29" i="28"/>
  <c r="AG30" i="28"/>
  <c r="AG31" i="28"/>
  <c r="AG32" i="28"/>
  <c r="AG33" i="28"/>
  <c r="AG34" i="28"/>
  <c r="AG35" i="28"/>
  <c r="AG36" i="28"/>
  <c r="AG37" i="28"/>
  <c r="AG38" i="28"/>
  <c r="AG39" i="28"/>
  <c r="AG40" i="28"/>
  <c r="AG10" i="28"/>
  <c r="AG11" i="26"/>
  <c r="AG12" i="26"/>
  <c r="AG13" i="26"/>
  <c r="AG14" i="26"/>
  <c r="AG15" i="26"/>
  <c r="AG17" i="26"/>
  <c r="AG18" i="26"/>
  <c r="AG19" i="26"/>
  <c r="AG20" i="26"/>
  <c r="AG21" i="26"/>
  <c r="AG22" i="26"/>
  <c r="AG23" i="26"/>
  <c r="AG24" i="26"/>
  <c r="AG25" i="26"/>
  <c r="AG26" i="26"/>
  <c r="AG27" i="26"/>
  <c r="AG28" i="26"/>
  <c r="AG29" i="26"/>
  <c r="AG30" i="26"/>
  <c r="AG31" i="26"/>
  <c r="AG32" i="26"/>
  <c r="AG33" i="26"/>
  <c r="AG34" i="26"/>
  <c r="AG35" i="26"/>
  <c r="AG36" i="26"/>
  <c r="AG37" i="26"/>
  <c r="AG38" i="26"/>
  <c r="AG39" i="26"/>
  <c r="AG40" i="26"/>
  <c r="AG10" i="26"/>
  <c r="AG11" i="27"/>
  <c r="AG12" i="27"/>
  <c r="AG13" i="27"/>
  <c r="AG14" i="27"/>
  <c r="AG15" i="27"/>
  <c r="AG16" i="27"/>
  <c r="AG17" i="27"/>
  <c r="AG18" i="27"/>
  <c r="AG19" i="27"/>
  <c r="AG20" i="27"/>
  <c r="AG21" i="27"/>
  <c r="AG22" i="27"/>
  <c r="AG23" i="27"/>
  <c r="AG24" i="27"/>
  <c r="AG25" i="27"/>
  <c r="AG26" i="27"/>
  <c r="AG27" i="27"/>
  <c r="AG28" i="27"/>
  <c r="AG29" i="27"/>
  <c r="AG30" i="27"/>
  <c r="AG31" i="27"/>
  <c r="AG32" i="27"/>
  <c r="AG33" i="27"/>
  <c r="AG34" i="27"/>
  <c r="AG35" i="27"/>
  <c r="AG36" i="27"/>
  <c r="AG37" i="27"/>
  <c r="AG38" i="27"/>
  <c r="AG39" i="27"/>
  <c r="AG40" i="27"/>
  <c r="AG10" i="27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10" i="25"/>
  <c r="AG11" i="19"/>
  <c r="AG12" i="19"/>
  <c r="AG13" i="19"/>
  <c r="AG14" i="19"/>
  <c r="AG15" i="19"/>
  <c r="AG16" i="19"/>
  <c r="AG17" i="19"/>
  <c r="AG18" i="19"/>
  <c r="AG19" i="19"/>
  <c r="AG20" i="19"/>
  <c r="AG21" i="19"/>
  <c r="AG22" i="19"/>
  <c r="AG23" i="19"/>
  <c r="AG25" i="19"/>
  <c r="AG26" i="19"/>
  <c r="AG27" i="19"/>
  <c r="AG28" i="19"/>
  <c r="AG29" i="19"/>
  <c r="AG30" i="19"/>
  <c r="AG31" i="19"/>
  <c r="AG32" i="19"/>
  <c r="AG33" i="19"/>
  <c r="AG34" i="19"/>
  <c r="AG35" i="19"/>
  <c r="AG36" i="19"/>
  <c r="AG37" i="19"/>
  <c r="AG38" i="19"/>
  <c r="AG39" i="19"/>
  <c r="AG10" i="19"/>
  <c r="AG11" i="20"/>
  <c r="AG12" i="20"/>
  <c r="AG13" i="20"/>
  <c r="AG14" i="20"/>
  <c r="AG16" i="20"/>
  <c r="AG17" i="20"/>
  <c r="AG18" i="20"/>
  <c r="AG19" i="20"/>
  <c r="AG20" i="20"/>
  <c r="AG21" i="20"/>
  <c r="AG22" i="20"/>
  <c r="AG23" i="20"/>
  <c r="AG24" i="20"/>
  <c r="AG25" i="20"/>
  <c r="AG26" i="20"/>
  <c r="AG27" i="20"/>
  <c r="AG28" i="20"/>
  <c r="AG29" i="20"/>
  <c r="AG30" i="20"/>
  <c r="AG31" i="20"/>
  <c r="AG32" i="20"/>
  <c r="AG33" i="20"/>
  <c r="AG34" i="20"/>
  <c r="AG35" i="20"/>
  <c r="AG36" i="20"/>
  <c r="AG37" i="20"/>
  <c r="AG38" i="20"/>
  <c r="AG39" i="20"/>
  <c r="AG40" i="20"/>
  <c r="AG10" i="20"/>
  <c r="AG11" i="21"/>
  <c r="AG12" i="21"/>
  <c r="AG13" i="21"/>
  <c r="AG14" i="21"/>
  <c r="AG15" i="21"/>
  <c r="AG16" i="21"/>
  <c r="AG17" i="21"/>
  <c r="AG18" i="21"/>
  <c r="AG19" i="21"/>
  <c r="AG20" i="21"/>
  <c r="AG21" i="21"/>
  <c r="AG22" i="21"/>
  <c r="AG23" i="21"/>
  <c r="AG24" i="21"/>
  <c r="AG26" i="21"/>
  <c r="AG27" i="21"/>
  <c r="AG28" i="21"/>
  <c r="AG29" i="21"/>
  <c r="AG30" i="21"/>
  <c r="AG31" i="21"/>
  <c r="AG32" i="21"/>
  <c r="AG33" i="21"/>
  <c r="AG34" i="21"/>
  <c r="AG35" i="21"/>
  <c r="AG36" i="21"/>
  <c r="AG37" i="21"/>
  <c r="AG38" i="21"/>
  <c r="AG39" i="21"/>
  <c r="AG40" i="21"/>
  <c r="AG10" i="21"/>
  <c r="AG11" i="22"/>
  <c r="AG12" i="22"/>
  <c r="AG13" i="22"/>
  <c r="AG14" i="22"/>
  <c r="AG15" i="22"/>
  <c r="AG16" i="22"/>
  <c r="AG17" i="22"/>
  <c r="AG18" i="22"/>
  <c r="AG19" i="22"/>
  <c r="AG20" i="22"/>
  <c r="AG21" i="22"/>
  <c r="AG22" i="22"/>
  <c r="AG23" i="22"/>
  <c r="AG24" i="22"/>
  <c r="AG25" i="22"/>
  <c r="AG26" i="22"/>
  <c r="AG27" i="22"/>
  <c r="AG28" i="22"/>
  <c r="AG29" i="22"/>
  <c r="AG30" i="22"/>
  <c r="AG31" i="22"/>
  <c r="AG32" i="22"/>
  <c r="AG33" i="22"/>
  <c r="AG34" i="22"/>
  <c r="AG35" i="22"/>
  <c r="AG36" i="22"/>
  <c r="AG37" i="22"/>
  <c r="AG38" i="22"/>
  <c r="AG39" i="22"/>
  <c r="AG40" i="22"/>
  <c r="AG10" i="22"/>
  <c r="AG11" i="23"/>
  <c r="AG12" i="23"/>
  <c r="AG13" i="23"/>
  <c r="AG14" i="23"/>
  <c r="AG15" i="23"/>
  <c r="AG16" i="23"/>
  <c r="AG17" i="23"/>
  <c r="AG18" i="23"/>
  <c r="AG19" i="23"/>
  <c r="AG20" i="23"/>
  <c r="AG21" i="23"/>
  <c r="AG22" i="23"/>
  <c r="AG23" i="23"/>
  <c r="AG24" i="23"/>
  <c r="AG25" i="23"/>
  <c r="AG26" i="23"/>
  <c r="AG27" i="23"/>
  <c r="AG28" i="23"/>
  <c r="AG29" i="23"/>
  <c r="AG30" i="23"/>
  <c r="AG31" i="23"/>
  <c r="AG32" i="23"/>
  <c r="AG33" i="23"/>
  <c r="AG34" i="23"/>
  <c r="AG35" i="23"/>
  <c r="AG36" i="23"/>
  <c r="AG37" i="23"/>
  <c r="AG38" i="23"/>
  <c r="AG39" i="23"/>
  <c r="AG40" i="23"/>
  <c r="AG10" i="23"/>
  <c r="AG11" i="24"/>
  <c r="AG12" i="24"/>
  <c r="AG13" i="24"/>
  <c r="AG14" i="24"/>
  <c r="AG15" i="24"/>
  <c r="AG16" i="24"/>
  <c r="AG17" i="24"/>
  <c r="AG18" i="24"/>
  <c r="AG19" i="24"/>
  <c r="AG20" i="24"/>
  <c r="AG21" i="24"/>
  <c r="AG22" i="24"/>
  <c r="AG23" i="24"/>
  <c r="AG24" i="24"/>
  <c r="AG25" i="24"/>
  <c r="AG26" i="24"/>
  <c r="AG27" i="24"/>
  <c r="AG28" i="24"/>
  <c r="AG29" i="24"/>
  <c r="AG30" i="24"/>
  <c r="AG31" i="24"/>
  <c r="AG32" i="24"/>
  <c r="AG33" i="24"/>
  <c r="AG34" i="24"/>
  <c r="AG35" i="24"/>
  <c r="AG36" i="24"/>
  <c r="AG37" i="24"/>
  <c r="AG38" i="24"/>
  <c r="AG39" i="24"/>
  <c r="AG40" i="24"/>
  <c r="AG10" i="24"/>
  <c r="AG11" i="17"/>
  <c r="AG12" i="17"/>
  <c r="AG13" i="17"/>
  <c r="AG14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38" i="17"/>
  <c r="AG39" i="17"/>
  <c r="AG40" i="17"/>
  <c r="AG11" i="18" l="1"/>
  <c r="AG12" i="18"/>
  <c r="AG13" i="18"/>
  <c r="AG14" i="18"/>
  <c r="AG15" i="18"/>
  <c r="AG16" i="18"/>
  <c r="AG17" i="18"/>
  <c r="AG18" i="18"/>
  <c r="AG19" i="18"/>
  <c r="AG20" i="18"/>
  <c r="AG24" i="18"/>
  <c r="AG25" i="18"/>
  <c r="AG26" i="18"/>
  <c r="AG27" i="18"/>
  <c r="AG28" i="18"/>
  <c r="AG29" i="18"/>
  <c r="AG30" i="18"/>
  <c r="AG31" i="18"/>
  <c r="AG32" i="18"/>
  <c r="AG33" i="18"/>
  <c r="AG34" i="18"/>
  <c r="AG35" i="18"/>
  <c r="AG36" i="18"/>
  <c r="AG37" i="18"/>
  <c r="AG38" i="18"/>
  <c r="AG39" i="18"/>
  <c r="AG40" i="18"/>
  <c r="S10" i="18"/>
  <c r="J3" i="15" l="1"/>
  <c r="R3" i="17"/>
  <c r="AI19" i="17" s="1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10" i="28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N10" i="26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10" i="27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10" i="25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10" i="19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10" i="20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10" i="21"/>
  <c r="N11" i="22"/>
  <c r="N12" i="22"/>
  <c r="N13" i="22"/>
  <c r="N14" i="22"/>
  <c r="N15" i="22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N34" i="22"/>
  <c r="N35" i="22"/>
  <c r="N36" i="22"/>
  <c r="N37" i="22"/>
  <c r="N38" i="22"/>
  <c r="N39" i="22"/>
  <c r="N40" i="22"/>
  <c r="N10" i="22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10" i="23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24" i="28"/>
  <c r="S25" i="28"/>
  <c r="S26" i="28"/>
  <c r="S27" i="28"/>
  <c r="S28" i="28"/>
  <c r="S29" i="28"/>
  <c r="S30" i="28"/>
  <c r="S31" i="28"/>
  <c r="S32" i="28"/>
  <c r="S33" i="28"/>
  <c r="S34" i="28"/>
  <c r="S35" i="28"/>
  <c r="S36" i="28"/>
  <c r="S37" i="28"/>
  <c r="S38" i="28"/>
  <c r="S39" i="28"/>
  <c r="S40" i="28"/>
  <c r="S10" i="28"/>
  <c r="S11" i="26"/>
  <c r="S12" i="26"/>
  <c r="S13" i="26"/>
  <c r="S14" i="26"/>
  <c r="S15" i="26"/>
  <c r="S16" i="26"/>
  <c r="S17" i="26"/>
  <c r="S18" i="26"/>
  <c r="S19" i="26"/>
  <c r="S20" i="26"/>
  <c r="S21" i="26"/>
  <c r="S22" i="26"/>
  <c r="S23" i="26"/>
  <c r="S24" i="26"/>
  <c r="S25" i="26"/>
  <c r="S26" i="26"/>
  <c r="S27" i="26"/>
  <c r="S28" i="26"/>
  <c r="S29" i="26"/>
  <c r="S30" i="26"/>
  <c r="S31" i="26"/>
  <c r="S32" i="26"/>
  <c r="S33" i="26"/>
  <c r="S34" i="26"/>
  <c r="S35" i="26"/>
  <c r="S36" i="26"/>
  <c r="S37" i="26"/>
  <c r="S38" i="26"/>
  <c r="S39" i="26"/>
  <c r="S40" i="26"/>
  <c r="S10" i="26"/>
  <c r="S11" i="27"/>
  <c r="S12" i="27"/>
  <c r="S13" i="27"/>
  <c r="S14" i="27"/>
  <c r="S15" i="27"/>
  <c r="S16" i="27"/>
  <c r="S17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10" i="27"/>
  <c r="S11" i="25"/>
  <c r="S12" i="25"/>
  <c r="S13" i="25"/>
  <c r="S14" i="25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4" i="25"/>
  <c r="S35" i="25"/>
  <c r="S36" i="25"/>
  <c r="S37" i="25"/>
  <c r="S38" i="25"/>
  <c r="S39" i="25"/>
  <c r="S40" i="25"/>
  <c r="S10" i="25"/>
  <c r="S11" i="19"/>
  <c r="S12" i="19"/>
  <c r="S13" i="19"/>
  <c r="S14" i="19"/>
  <c r="S15" i="19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10" i="19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10" i="20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10" i="21"/>
  <c r="S11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10" i="22"/>
  <c r="S11" i="23"/>
  <c r="S12" i="23"/>
  <c r="S13" i="23"/>
  <c r="S14" i="23"/>
  <c r="S15" i="23"/>
  <c r="S16" i="23"/>
  <c r="S17" i="23"/>
  <c r="S18" i="23"/>
  <c r="S19" i="23"/>
  <c r="S20" i="23"/>
  <c r="S21" i="23"/>
  <c r="S22" i="23"/>
  <c r="S23" i="23"/>
  <c r="S24" i="23"/>
  <c r="S25" i="23"/>
  <c r="S26" i="23"/>
  <c r="S27" i="23"/>
  <c r="S28" i="23"/>
  <c r="S29" i="23"/>
  <c r="S30" i="23"/>
  <c r="S31" i="23"/>
  <c r="S32" i="23"/>
  <c r="S33" i="23"/>
  <c r="S34" i="23"/>
  <c r="S35" i="23"/>
  <c r="S36" i="23"/>
  <c r="S37" i="23"/>
  <c r="S38" i="23"/>
  <c r="S39" i="23"/>
  <c r="S40" i="23"/>
  <c r="S10" i="23"/>
  <c r="AF11" i="28"/>
  <c r="AF12" i="28"/>
  <c r="AF13" i="28"/>
  <c r="AF14" i="28"/>
  <c r="AF15" i="28"/>
  <c r="AF16" i="28"/>
  <c r="AF17" i="28"/>
  <c r="AF18" i="28"/>
  <c r="AF19" i="28"/>
  <c r="AF20" i="28"/>
  <c r="AF21" i="28"/>
  <c r="AF22" i="28"/>
  <c r="AF23" i="28"/>
  <c r="AF24" i="28"/>
  <c r="AF25" i="28"/>
  <c r="AF26" i="28"/>
  <c r="AF27" i="28"/>
  <c r="AF28" i="28"/>
  <c r="AF29" i="28"/>
  <c r="AF30" i="28"/>
  <c r="AF31" i="28"/>
  <c r="AF32" i="28"/>
  <c r="AF33" i="28"/>
  <c r="AF34" i="28"/>
  <c r="AF35" i="28"/>
  <c r="AF36" i="28"/>
  <c r="AF37" i="28"/>
  <c r="AF38" i="28"/>
  <c r="AF39" i="28"/>
  <c r="AF40" i="28"/>
  <c r="AF10" i="28"/>
  <c r="AF11" i="26"/>
  <c r="AF12" i="26"/>
  <c r="AF13" i="26"/>
  <c r="AF14" i="26"/>
  <c r="AF15" i="26"/>
  <c r="AF16" i="26"/>
  <c r="AF17" i="26"/>
  <c r="AF18" i="26"/>
  <c r="AF19" i="26"/>
  <c r="AF20" i="26"/>
  <c r="AF21" i="26"/>
  <c r="AF22" i="26"/>
  <c r="AF23" i="26"/>
  <c r="AF24" i="26"/>
  <c r="AF25" i="26"/>
  <c r="AF26" i="26"/>
  <c r="AF27" i="26"/>
  <c r="AF28" i="26"/>
  <c r="AF29" i="26"/>
  <c r="AF30" i="26"/>
  <c r="AF31" i="26"/>
  <c r="AF32" i="26"/>
  <c r="AF33" i="26"/>
  <c r="AF34" i="26"/>
  <c r="AF35" i="26"/>
  <c r="AF36" i="26"/>
  <c r="AF37" i="26"/>
  <c r="AF38" i="26"/>
  <c r="AF39" i="26"/>
  <c r="AF40" i="26"/>
  <c r="AF10" i="26"/>
  <c r="AF11" i="27"/>
  <c r="AF12" i="27"/>
  <c r="AF13" i="27"/>
  <c r="AF14" i="27"/>
  <c r="AF15" i="27"/>
  <c r="AF16" i="27"/>
  <c r="AF17" i="27"/>
  <c r="AF18" i="27"/>
  <c r="AF19" i="27"/>
  <c r="AF20" i="27"/>
  <c r="AF21" i="27"/>
  <c r="AF22" i="27"/>
  <c r="AF23" i="27"/>
  <c r="AF24" i="27"/>
  <c r="AF25" i="27"/>
  <c r="AF26" i="27"/>
  <c r="AF27" i="27"/>
  <c r="AF28" i="27"/>
  <c r="AF29" i="27"/>
  <c r="AF30" i="27"/>
  <c r="AF31" i="27"/>
  <c r="AF32" i="27"/>
  <c r="AF33" i="27"/>
  <c r="AF34" i="27"/>
  <c r="AF36" i="27"/>
  <c r="AF37" i="27"/>
  <c r="AF38" i="27"/>
  <c r="AF39" i="27"/>
  <c r="AF40" i="27"/>
  <c r="AF10" i="27"/>
  <c r="AF11" i="25"/>
  <c r="AF12" i="25"/>
  <c r="AF13" i="25"/>
  <c r="AF14" i="25"/>
  <c r="AF15" i="25"/>
  <c r="AF16" i="25"/>
  <c r="AF17" i="25"/>
  <c r="AF18" i="25"/>
  <c r="AF20" i="25"/>
  <c r="AF21" i="25"/>
  <c r="AF22" i="25"/>
  <c r="AF23" i="25"/>
  <c r="AF24" i="25"/>
  <c r="AF25" i="25"/>
  <c r="AF26" i="25"/>
  <c r="AF27" i="25"/>
  <c r="AF28" i="25"/>
  <c r="AF29" i="25"/>
  <c r="AF30" i="25"/>
  <c r="AF31" i="25"/>
  <c r="AF32" i="25"/>
  <c r="AF33" i="25"/>
  <c r="AF34" i="25"/>
  <c r="AF35" i="25"/>
  <c r="AF36" i="25"/>
  <c r="AF37" i="25"/>
  <c r="AF38" i="25"/>
  <c r="AF39" i="25"/>
  <c r="AF40" i="25"/>
  <c r="AF10" i="25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10" i="19"/>
  <c r="AF11" i="20"/>
  <c r="AF12" i="20"/>
  <c r="AF13" i="20"/>
  <c r="AF14" i="20"/>
  <c r="AF15" i="20"/>
  <c r="AF16" i="20"/>
  <c r="AF17" i="20"/>
  <c r="AF18" i="20"/>
  <c r="AF19" i="20"/>
  <c r="AF20" i="20"/>
  <c r="AF21" i="20"/>
  <c r="AF22" i="20"/>
  <c r="AF23" i="20"/>
  <c r="AF24" i="20"/>
  <c r="AF25" i="20"/>
  <c r="AF26" i="20"/>
  <c r="AF27" i="20"/>
  <c r="AF28" i="20"/>
  <c r="AF29" i="20"/>
  <c r="AF30" i="20"/>
  <c r="AF31" i="20"/>
  <c r="AF32" i="20"/>
  <c r="AF33" i="20"/>
  <c r="AF34" i="20"/>
  <c r="AF35" i="20"/>
  <c r="AF36" i="20"/>
  <c r="AF37" i="20"/>
  <c r="AF38" i="20"/>
  <c r="AF39" i="20"/>
  <c r="AF40" i="20"/>
  <c r="AF10" i="20"/>
  <c r="AF11" i="21"/>
  <c r="AF12" i="21"/>
  <c r="AF13" i="21"/>
  <c r="AF14" i="21"/>
  <c r="AF15" i="21"/>
  <c r="AF16" i="21"/>
  <c r="AF17" i="21"/>
  <c r="AF18" i="21"/>
  <c r="AF19" i="21"/>
  <c r="AF20" i="21"/>
  <c r="AF21" i="21"/>
  <c r="AF22" i="21"/>
  <c r="AF23" i="21"/>
  <c r="AF24" i="21"/>
  <c r="AF25" i="21"/>
  <c r="AF26" i="21"/>
  <c r="AF27" i="21"/>
  <c r="AF28" i="21"/>
  <c r="AF29" i="21"/>
  <c r="AF30" i="21"/>
  <c r="AF31" i="21"/>
  <c r="AF32" i="21"/>
  <c r="AF33" i="21"/>
  <c r="AF34" i="21"/>
  <c r="AF35" i="21"/>
  <c r="AF36" i="21"/>
  <c r="AF37" i="21"/>
  <c r="AF38" i="21"/>
  <c r="AF39" i="21"/>
  <c r="AF40" i="21"/>
  <c r="AF10" i="21"/>
  <c r="AF11" i="22"/>
  <c r="AF12" i="22"/>
  <c r="AF13" i="22"/>
  <c r="AF14" i="22"/>
  <c r="AF15" i="22"/>
  <c r="AF16" i="22"/>
  <c r="AF17" i="22"/>
  <c r="AF18" i="22"/>
  <c r="AF19" i="22"/>
  <c r="AF20" i="22"/>
  <c r="AF21" i="22"/>
  <c r="AF22" i="22"/>
  <c r="AF23" i="22"/>
  <c r="AF24" i="22"/>
  <c r="AF25" i="22"/>
  <c r="AF26" i="22"/>
  <c r="AF27" i="22"/>
  <c r="AF28" i="22"/>
  <c r="AF29" i="22"/>
  <c r="AF31" i="22"/>
  <c r="AF32" i="22"/>
  <c r="AF33" i="22"/>
  <c r="AF34" i="22"/>
  <c r="AF35" i="22"/>
  <c r="AF36" i="22"/>
  <c r="AF37" i="22"/>
  <c r="AF38" i="22"/>
  <c r="AF39" i="22"/>
  <c r="AF40" i="22"/>
  <c r="AF10" i="22"/>
  <c r="AF12" i="23"/>
  <c r="AF13" i="23"/>
  <c r="AF14" i="23"/>
  <c r="AF15" i="23"/>
  <c r="AF16" i="23"/>
  <c r="AF17" i="23"/>
  <c r="AF18" i="23"/>
  <c r="AF19" i="23"/>
  <c r="AF20" i="23"/>
  <c r="AF21" i="23"/>
  <c r="AF22" i="23"/>
  <c r="AF23" i="23"/>
  <c r="AF24" i="23"/>
  <c r="AF25" i="23"/>
  <c r="AF26" i="23"/>
  <c r="AF27" i="23"/>
  <c r="AF28" i="23"/>
  <c r="AF29" i="23"/>
  <c r="AF30" i="23"/>
  <c r="AF31" i="23"/>
  <c r="AF32" i="23"/>
  <c r="AF33" i="23"/>
  <c r="AF34" i="23"/>
  <c r="AF35" i="23"/>
  <c r="AF36" i="23"/>
  <c r="AF37" i="23"/>
  <c r="AF38" i="23"/>
  <c r="AF39" i="23"/>
  <c r="AF40" i="23"/>
  <c r="AF10" i="23"/>
  <c r="AF11" i="24"/>
  <c r="AF12" i="24"/>
  <c r="AF13" i="24"/>
  <c r="AF14" i="24"/>
  <c r="AF15" i="24"/>
  <c r="AF16" i="24"/>
  <c r="AF17" i="24"/>
  <c r="AF18" i="24"/>
  <c r="AF19" i="24"/>
  <c r="AF20" i="24"/>
  <c r="AF21" i="24"/>
  <c r="AF22" i="24"/>
  <c r="AF23" i="24"/>
  <c r="AF24" i="24"/>
  <c r="AF25" i="24"/>
  <c r="AF26" i="24"/>
  <c r="AF28" i="24"/>
  <c r="AF29" i="24"/>
  <c r="AF30" i="24"/>
  <c r="AF31" i="24"/>
  <c r="AF32" i="24"/>
  <c r="AF33" i="24"/>
  <c r="AF34" i="24"/>
  <c r="AF35" i="24"/>
  <c r="AF36" i="24"/>
  <c r="AF37" i="24"/>
  <c r="AF38" i="24"/>
  <c r="AF39" i="24"/>
  <c r="AF40" i="24"/>
  <c r="AF10" i="24"/>
  <c r="S11" i="24"/>
  <c r="S12" i="24"/>
  <c r="S13" i="24"/>
  <c r="S14" i="24"/>
  <c r="S15" i="24"/>
  <c r="S16" i="24"/>
  <c r="S17" i="24"/>
  <c r="S18" i="24"/>
  <c r="S19" i="24"/>
  <c r="S20" i="24"/>
  <c r="S21" i="24"/>
  <c r="S22" i="24"/>
  <c r="S23" i="24"/>
  <c r="S24" i="24"/>
  <c r="S25" i="24"/>
  <c r="S26" i="24"/>
  <c r="S27" i="24"/>
  <c r="S28" i="24"/>
  <c r="S29" i="24"/>
  <c r="S30" i="24"/>
  <c r="S31" i="24"/>
  <c r="S32" i="24"/>
  <c r="S33" i="24"/>
  <c r="S34" i="24"/>
  <c r="S35" i="24"/>
  <c r="S36" i="24"/>
  <c r="S37" i="24"/>
  <c r="S38" i="24"/>
  <c r="S39" i="24"/>
  <c r="S40" i="24"/>
  <c r="S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10" i="24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10" i="17"/>
  <c r="AF11" i="17"/>
  <c r="AF12" i="17"/>
  <c r="AF13" i="17"/>
  <c r="AF14" i="17"/>
  <c r="AF16" i="17"/>
  <c r="AF17" i="17"/>
  <c r="AF18" i="17"/>
  <c r="AF19" i="17"/>
  <c r="AF20" i="17"/>
  <c r="AF21" i="17"/>
  <c r="AF22" i="17"/>
  <c r="AF23" i="17"/>
  <c r="AF24" i="17"/>
  <c r="AF25" i="17"/>
  <c r="AF28" i="17"/>
  <c r="AF29" i="17"/>
  <c r="AF30" i="17"/>
  <c r="AF31" i="17"/>
  <c r="AF32" i="17"/>
  <c r="AF33" i="17"/>
  <c r="AF34" i="17"/>
  <c r="AF35" i="17"/>
  <c r="AF36" i="17"/>
  <c r="AF37" i="17"/>
  <c r="AF38" i="17"/>
  <c r="AF39" i="17"/>
  <c r="AF40" i="17"/>
  <c r="AF12" i="18"/>
  <c r="AF13" i="18"/>
  <c r="AF14" i="18"/>
  <c r="AF15" i="18"/>
  <c r="AF16" i="18"/>
  <c r="AF17" i="18"/>
  <c r="AF18" i="18"/>
  <c r="AF19" i="18"/>
  <c r="AF20" i="18"/>
  <c r="AF24" i="18"/>
  <c r="AF25" i="18"/>
  <c r="AF26" i="18"/>
  <c r="AF27" i="18"/>
  <c r="AF28" i="18"/>
  <c r="AF29" i="18"/>
  <c r="AF30" i="18"/>
  <c r="AF31" i="18"/>
  <c r="AF32" i="18"/>
  <c r="AF33" i="18"/>
  <c r="AF34" i="18"/>
  <c r="AF35" i="18"/>
  <c r="AF36" i="18"/>
  <c r="AF37" i="18"/>
  <c r="AF38" i="18"/>
  <c r="AF39" i="18"/>
  <c r="AF4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10" i="18"/>
  <c r="S11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AB10" i="17"/>
  <c r="K3" i="28"/>
  <c r="K3" i="26"/>
  <c r="K3" i="27"/>
  <c r="K3" i="25"/>
  <c r="K3" i="19"/>
  <c r="K3" i="20"/>
  <c r="K3" i="21"/>
  <c r="K3" i="22"/>
  <c r="K3" i="23"/>
  <c r="K3" i="24"/>
  <c r="R3" i="28"/>
  <c r="R3" i="26"/>
  <c r="R3" i="27"/>
  <c r="AJ35" i="27" s="1"/>
  <c r="R3" i="25"/>
  <c r="AI19" i="25" s="1"/>
  <c r="R3" i="19"/>
  <c r="R3" i="20"/>
  <c r="R3" i="21"/>
  <c r="R3" i="22"/>
  <c r="AJ30" i="22" s="1"/>
  <c r="R3" i="23"/>
  <c r="AI11" i="23" s="1"/>
  <c r="R3" i="24"/>
  <c r="AJ27" i="24" s="1"/>
  <c r="B2" i="17"/>
  <c r="K3" i="17"/>
  <c r="K3" i="18"/>
  <c r="V42" i="28"/>
  <c r="K22" i="15" s="1"/>
  <c r="V42" i="26"/>
  <c r="K21" i="15" s="1"/>
  <c r="V42" i="27"/>
  <c r="K20" i="15" s="1"/>
  <c r="V42" i="25"/>
  <c r="K19" i="15" s="1"/>
  <c r="V42" i="19"/>
  <c r="K18" i="15" s="1"/>
  <c r="V42" i="20"/>
  <c r="K17" i="15" s="1"/>
  <c r="V42" i="21"/>
  <c r="K16" i="15" s="1"/>
  <c r="V42" i="22"/>
  <c r="V42" i="23"/>
  <c r="V42" i="24"/>
  <c r="V42" i="17"/>
  <c r="T35" i="18"/>
  <c r="V42" i="18"/>
  <c r="K11" i="15" s="1"/>
  <c r="AI40" i="19" l="1"/>
  <c r="AG40" i="19"/>
  <c r="AF35" i="27"/>
  <c r="AG15" i="20"/>
  <c r="AI15" i="20"/>
  <c r="AF11" i="23"/>
  <c r="AF30" i="22"/>
  <c r="AJ16" i="26"/>
  <c r="AG16" i="26"/>
  <c r="AI28" i="28"/>
  <c r="AG28" i="28"/>
  <c r="AF27" i="24"/>
  <c r="AF19" i="25"/>
  <c r="AI25" i="21"/>
  <c r="AG25" i="21"/>
  <c r="AF10" i="17"/>
  <c r="K15" i="15"/>
  <c r="K14" i="15"/>
  <c r="K13" i="15"/>
  <c r="K12" i="15"/>
  <c r="K23" i="15" s="1"/>
  <c r="B2" i="15"/>
  <c r="H10" i="24"/>
  <c r="H10" i="23"/>
  <c r="H10" i="22"/>
  <c r="H10" i="21"/>
  <c r="H10" i="20"/>
  <c r="H10" i="19"/>
  <c r="H10" i="25"/>
  <c r="H10" i="27"/>
  <c r="H10" i="26"/>
  <c r="H10" i="28"/>
  <c r="H10" i="18"/>
  <c r="AG10" i="18" l="1"/>
  <c r="T40" i="24"/>
  <c r="T39" i="24"/>
  <c r="T38" i="24"/>
  <c r="T37" i="24"/>
  <c r="T36" i="24"/>
  <c r="T35" i="24"/>
  <c r="T34" i="24"/>
  <c r="T33" i="24"/>
  <c r="T32" i="24"/>
  <c r="T31" i="24"/>
  <c r="T30" i="24"/>
  <c r="T29" i="24"/>
  <c r="T28" i="24"/>
  <c r="T27" i="24"/>
  <c r="T26" i="24"/>
  <c r="T25" i="24"/>
  <c r="T24" i="24"/>
  <c r="T23" i="24"/>
  <c r="T22" i="24"/>
  <c r="T21" i="24"/>
  <c r="T20" i="24"/>
  <c r="T19" i="24"/>
  <c r="T17" i="24"/>
  <c r="T16" i="24"/>
  <c r="T15" i="24"/>
  <c r="T14" i="24"/>
  <c r="T13" i="24"/>
  <c r="T12" i="24"/>
  <c r="T11" i="24"/>
  <c r="T40" i="23"/>
  <c r="T39" i="23"/>
  <c r="T38" i="23"/>
  <c r="T37" i="23"/>
  <c r="T36" i="23"/>
  <c r="T35" i="23"/>
  <c r="T34" i="23"/>
  <c r="T33" i="23"/>
  <c r="T32" i="23"/>
  <c r="T31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5" i="23"/>
  <c r="T14" i="23"/>
  <c r="T13" i="23"/>
  <c r="T12" i="23"/>
  <c r="T11" i="23"/>
  <c r="T10" i="23"/>
  <c r="T40" i="22"/>
  <c r="T39" i="22"/>
  <c r="T38" i="22"/>
  <c r="T37" i="22"/>
  <c r="T36" i="22"/>
  <c r="T35" i="22"/>
  <c r="T34" i="22"/>
  <c r="T33" i="22"/>
  <c r="T32" i="22"/>
  <c r="T31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T10" i="22"/>
  <c r="T40" i="21"/>
  <c r="T39" i="21"/>
  <c r="T38" i="21"/>
  <c r="T37" i="21"/>
  <c r="T36" i="21"/>
  <c r="T35" i="21"/>
  <c r="T34" i="21"/>
  <c r="T33" i="21"/>
  <c r="T32" i="21"/>
  <c r="T31" i="21"/>
  <c r="T30" i="21"/>
  <c r="T29" i="21"/>
  <c r="T28" i="21"/>
  <c r="T27" i="21"/>
  <c r="T26" i="21"/>
  <c r="T25" i="2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T10" i="21"/>
  <c r="T40" i="20"/>
  <c r="T39" i="20"/>
  <c r="T38" i="20"/>
  <c r="T37" i="20"/>
  <c r="T36" i="20"/>
  <c r="T35" i="20"/>
  <c r="T34" i="20"/>
  <c r="T33" i="20"/>
  <c r="T32" i="20"/>
  <c r="T31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T10" i="20"/>
  <c r="T40" i="19"/>
  <c r="T39" i="19"/>
  <c r="T38" i="19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T40" i="25"/>
  <c r="T39" i="25"/>
  <c r="T38" i="25"/>
  <c r="T37" i="25"/>
  <c r="T36" i="25"/>
  <c r="T35" i="25"/>
  <c r="T34" i="25"/>
  <c r="T33" i="25"/>
  <c r="T32" i="25"/>
  <c r="T31" i="25"/>
  <c r="T30" i="25"/>
  <c r="T29" i="25"/>
  <c r="T28" i="25"/>
  <c r="T27" i="25"/>
  <c r="T26" i="25"/>
  <c r="T25" i="25"/>
  <c r="T24" i="25"/>
  <c r="T23" i="25"/>
  <c r="T22" i="25"/>
  <c r="T21" i="25"/>
  <c r="T20" i="25"/>
  <c r="T19" i="25"/>
  <c r="T18" i="25"/>
  <c r="T17" i="25"/>
  <c r="T16" i="25"/>
  <c r="T15" i="25"/>
  <c r="T14" i="25"/>
  <c r="T13" i="25"/>
  <c r="T12" i="25"/>
  <c r="T11" i="25"/>
  <c r="T10" i="25"/>
  <c r="T40" i="27"/>
  <c r="T39" i="27"/>
  <c r="T38" i="27"/>
  <c r="T37" i="27"/>
  <c r="T36" i="27"/>
  <c r="T35" i="27"/>
  <c r="T34" i="27"/>
  <c r="T33" i="27"/>
  <c r="T32" i="27"/>
  <c r="T31" i="27"/>
  <c r="T30" i="27"/>
  <c r="T29" i="27"/>
  <c r="T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11" i="27"/>
  <c r="T10" i="27"/>
  <c r="T40" i="26"/>
  <c r="T39" i="26"/>
  <c r="T38" i="26"/>
  <c r="T37" i="26"/>
  <c r="T36" i="26"/>
  <c r="T35" i="26"/>
  <c r="T34" i="26"/>
  <c r="T33" i="26"/>
  <c r="T32" i="26"/>
  <c r="T31" i="26"/>
  <c r="T30" i="26"/>
  <c r="T29" i="26"/>
  <c r="T28" i="26"/>
  <c r="T27" i="26"/>
  <c r="T26" i="26"/>
  <c r="T25" i="26"/>
  <c r="T24" i="26"/>
  <c r="T23" i="26"/>
  <c r="T22" i="26"/>
  <c r="T21" i="26"/>
  <c r="T20" i="26"/>
  <c r="T19" i="26"/>
  <c r="T18" i="26"/>
  <c r="T17" i="26"/>
  <c r="T16" i="26"/>
  <c r="T15" i="26"/>
  <c r="T14" i="26"/>
  <c r="T13" i="26"/>
  <c r="T12" i="26"/>
  <c r="T11" i="26"/>
  <c r="T10" i="26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40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4" i="18"/>
  <c r="T15" i="18"/>
  <c r="T16" i="18"/>
  <c r="T17" i="18"/>
  <c r="T18" i="18"/>
  <c r="T19" i="18"/>
  <c r="T20" i="18"/>
  <c r="T21" i="18"/>
  <c r="T22" i="18"/>
  <c r="T23" i="18"/>
  <c r="T24" i="18"/>
  <c r="T25" i="18"/>
  <c r="T26" i="18"/>
  <c r="T27" i="18"/>
  <c r="T28" i="18"/>
  <c r="T29" i="18"/>
  <c r="T30" i="18"/>
  <c r="T31" i="18"/>
  <c r="T36" i="18"/>
  <c r="T37" i="18"/>
  <c r="T38" i="18"/>
  <c r="T39" i="18"/>
  <c r="T40" i="18"/>
  <c r="T42" i="28" l="1"/>
  <c r="T42" i="21"/>
  <c r="T42" i="26"/>
  <c r="T42" i="22"/>
  <c r="T42" i="27"/>
  <c r="T42" i="23"/>
  <c r="T42" i="25"/>
  <c r="T42" i="19"/>
  <c r="T42" i="20"/>
  <c r="Q15" i="18"/>
  <c r="Q18" i="18"/>
  <c r="J17" i="15" l="1"/>
  <c r="J18" i="15"/>
  <c r="J19" i="15"/>
  <c r="J20" i="15"/>
  <c r="J14" i="15"/>
  <c r="J15" i="15"/>
  <c r="J21" i="15"/>
  <c r="J16" i="15"/>
  <c r="J22" i="15"/>
  <c r="Q10" i="24"/>
  <c r="Q10" i="23"/>
  <c r="Q10" i="22"/>
  <c r="Q10" i="21"/>
  <c r="Q10" i="20"/>
  <c r="Q10" i="19"/>
  <c r="Q10" i="25"/>
  <c r="Q10" i="27"/>
  <c r="Q10" i="26"/>
  <c r="Q10" i="28"/>
  <c r="Q10" i="17"/>
  <c r="Q10" i="18"/>
  <c r="D5" i="17"/>
  <c r="X10" i="23"/>
  <c r="X10" i="22"/>
  <c r="X10" i="21"/>
  <c r="X10" i="20"/>
  <c r="X10" i="19"/>
  <c r="X10" i="25"/>
  <c r="X10" i="27"/>
  <c r="X10" i="26"/>
  <c r="X10" i="28"/>
  <c r="AD40" i="28"/>
  <c r="AC40" i="28"/>
  <c r="AB40" i="28"/>
  <c r="Z40" i="28"/>
  <c r="Y40" i="28"/>
  <c r="X40" i="28"/>
  <c r="Q40" i="28"/>
  <c r="H40" i="28"/>
  <c r="AD39" i="28"/>
  <c r="AC39" i="28"/>
  <c r="AB39" i="28"/>
  <c r="Z39" i="28"/>
  <c r="Y39" i="28"/>
  <c r="X39" i="28"/>
  <c r="Q39" i="28"/>
  <c r="H39" i="28"/>
  <c r="AD38" i="28"/>
  <c r="AC38" i="28"/>
  <c r="AB38" i="28"/>
  <c r="Z38" i="28"/>
  <c r="Y38" i="28"/>
  <c r="X38" i="28"/>
  <c r="Q38" i="28"/>
  <c r="H38" i="28"/>
  <c r="AD37" i="28"/>
  <c r="AC37" i="28"/>
  <c r="AB37" i="28"/>
  <c r="Z37" i="28"/>
  <c r="Y37" i="28"/>
  <c r="X37" i="28"/>
  <c r="Q37" i="28"/>
  <c r="H37" i="28"/>
  <c r="AD36" i="28"/>
  <c r="AC36" i="28"/>
  <c r="AB36" i="28"/>
  <c r="Z36" i="28"/>
  <c r="Y36" i="28"/>
  <c r="X36" i="28"/>
  <c r="Q36" i="28"/>
  <c r="H36" i="28"/>
  <c r="AD35" i="28"/>
  <c r="AC35" i="28"/>
  <c r="AB35" i="28"/>
  <c r="Z35" i="28"/>
  <c r="Y35" i="28"/>
  <c r="X35" i="28"/>
  <c r="Q35" i="28"/>
  <c r="H35" i="28"/>
  <c r="AD34" i="28"/>
  <c r="AC34" i="28"/>
  <c r="AB34" i="28"/>
  <c r="Z34" i="28"/>
  <c r="Y34" i="28"/>
  <c r="X34" i="28"/>
  <c r="Q34" i="28"/>
  <c r="H34" i="28"/>
  <c r="AD33" i="28"/>
  <c r="AC33" i="28"/>
  <c r="AB33" i="28"/>
  <c r="Z33" i="28"/>
  <c r="Y33" i="28"/>
  <c r="X33" i="28"/>
  <c r="Q33" i="28"/>
  <c r="H33" i="28"/>
  <c r="AD32" i="28"/>
  <c r="AC32" i="28"/>
  <c r="AB32" i="28"/>
  <c r="Z32" i="28"/>
  <c r="Y32" i="28"/>
  <c r="X32" i="28"/>
  <c r="Q32" i="28"/>
  <c r="H32" i="28"/>
  <c r="AD31" i="28"/>
  <c r="AC31" i="28"/>
  <c r="AB31" i="28"/>
  <c r="Z31" i="28"/>
  <c r="Y31" i="28"/>
  <c r="X31" i="28"/>
  <c r="Q31" i="28"/>
  <c r="H31" i="28"/>
  <c r="AD30" i="28"/>
  <c r="AC30" i="28"/>
  <c r="AB30" i="28"/>
  <c r="Z30" i="28"/>
  <c r="Y30" i="28"/>
  <c r="X30" i="28"/>
  <c r="Q30" i="28"/>
  <c r="H30" i="28"/>
  <c r="AD29" i="28"/>
  <c r="AC29" i="28"/>
  <c r="AB29" i="28"/>
  <c r="Z29" i="28"/>
  <c r="Y29" i="28"/>
  <c r="X29" i="28"/>
  <c r="Q29" i="28"/>
  <c r="H29" i="28"/>
  <c r="AD28" i="28"/>
  <c r="AC28" i="28"/>
  <c r="AB28" i="28"/>
  <c r="Z28" i="28"/>
  <c r="Y28" i="28"/>
  <c r="Q28" i="28"/>
  <c r="AD27" i="28"/>
  <c r="AC27" i="28"/>
  <c r="AB27" i="28"/>
  <c r="Z27" i="28"/>
  <c r="Y27" i="28"/>
  <c r="X27" i="28"/>
  <c r="Q27" i="28"/>
  <c r="H27" i="28"/>
  <c r="AD26" i="28"/>
  <c r="AC26" i="28"/>
  <c r="AB26" i="28"/>
  <c r="Z26" i="28"/>
  <c r="Y26" i="28"/>
  <c r="X26" i="28"/>
  <c r="Q26" i="28"/>
  <c r="H26" i="28"/>
  <c r="AD25" i="28"/>
  <c r="AC25" i="28"/>
  <c r="AB25" i="28"/>
  <c r="Z25" i="28"/>
  <c r="Y25" i="28"/>
  <c r="X25" i="28"/>
  <c r="Q25" i="28"/>
  <c r="H25" i="28"/>
  <c r="AD24" i="28"/>
  <c r="AC24" i="28"/>
  <c r="AB24" i="28"/>
  <c r="Z24" i="28"/>
  <c r="Y24" i="28"/>
  <c r="X24" i="28"/>
  <c r="Q24" i="28"/>
  <c r="H24" i="28"/>
  <c r="AD23" i="28"/>
  <c r="AC23" i="28"/>
  <c r="AB23" i="28"/>
  <c r="Z23" i="28"/>
  <c r="Y23" i="28"/>
  <c r="X23" i="28"/>
  <c r="Q23" i="28"/>
  <c r="H23" i="28"/>
  <c r="AD22" i="28"/>
  <c r="AC22" i="28"/>
  <c r="AB22" i="28"/>
  <c r="Z22" i="28"/>
  <c r="Y22" i="28"/>
  <c r="X22" i="28"/>
  <c r="Q22" i="28"/>
  <c r="H22" i="28"/>
  <c r="AD21" i="28"/>
  <c r="AC21" i="28"/>
  <c r="AB21" i="28"/>
  <c r="Z21" i="28"/>
  <c r="Y21" i="28"/>
  <c r="X21" i="28"/>
  <c r="Q21" i="28"/>
  <c r="H21" i="28"/>
  <c r="AD20" i="28"/>
  <c r="AC20" i="28"/>
  <c r="AB20" i="28"/>
  <c r="Z20" i="28"/>
  <c r="Y20" i="28"/>
  <c r="X20" i="28"/>
  <c r="Q20" i="28"/>
  <c r="H20" i="28"/>
  <c r="AD19" i="28"/>
  <c r="AC19" i="28"/>
  <c r="AB19" i="28"/>
  <c r="Z19" i="28"/>
  <c r="Y19" i="28"/>
  <c r="X19" i="28"/>
  <c r="Q19" i="28"/>
  <c r="H19" i="28"/>
  <c r="AD18" i="28"/>
  <c r="AC18" i="28"/>
  <c r="AB18" i="28"/>
  <c r="Z18" i="28"/>
  <c r="Y18" i="28"/>
  <c r="X18" i="28"/>
  <c r="Q18" i="28"/>
  <c r="H18" i="28"/>
  <c r="AD17" i="28"/>
  <c r="AC17" i="28"/>
  <c r="AB17" i="28"/>
  <c r="Z17" i="28"/>
  <c r="Y17" i="28"/>
  <c r="X17" i="28"/>
  <c r="Q17" i="28"/>
  <c r="H17" i="28"/>
  <c r="AD16" i="28"/>
  <c r="AC16" i="28"/>
  <c r="AB16" i="28"/>
  <c r="Z16" i="28"/>
  <c r="Y16" i="28"/>
  <c r="X16" i="28"/>
  <c r="Q16" i="28"/>
  <c r="H16" i="28"/>
  <c r="AD15" i="28"/>
  <c r="AC15" i="28"/>
  <c r="AB15" i="28"/>
  <c r="Z15" i="28"/>
  <c r="Y15" i="28"/>
  <c r="X15" i="28"/>
  <c r="Q15" i="28"/>
  <c r="H15" i="28"/>
  <c r="AD14" i="28"/>
  <c r="AC14" i="28"/>
  <c r="AB14" i="28"/>
  <c r="Z14" i="28"/>
  <c r="Y14" i="28"/>
  <c r="X14" i="28"/>
  <c r="Q14" i="28"/>
  <c r="H14" i="28"/>
  <c r="AD13" i="28"/>
  <c r="AC13" i="28"/>
  <c r="AB13" i="28"/>
  <c r="Z13" i="28"/>
  <c r="Y13" i="28"/>
  <c r="X13" i="28"/>
  <c r="Q13" i="28"/>
  <c r="H13" i="28"/>
  <c r="AD12" i="28"/>
  <c r="AC12" i="28"/>
  <c r="AB12" i="28"/>
  <c r="Z12" i="28"/>
  <c r="Y12" i="28"/>
  <c r="X12" i="28"/>
  <c r="Q12" i="28"/>
  <c r="H12" i="28"/>
  <c r="AD11" i="28"/>
  <c r="AC11" i="28"/>
  <c r="AB11" i="28"/>
  <c r="Z11" i="28"/>
  <c r="Y11" i="28"/>
  <c r="X11" i="28"/>
  <c r="Q11" i="28"/>
  <c r="H11" i="28"/>
  <c r="AD10" i="28"/>
  <c r="AC10" i="28"/>
  <c r="AB10" i="28"/>
  <c r="Z10" i="28"/>
  <c r="Y10" i="28"/>
  <c r="Y5" i="28"/>
  <c r="B2" i="28"/>
  <c r="AD40" i="27"/>
  <c r="AC40" i="27"/>
  <c r="AB40" i="27"/>
  <c r="Z40" i="27"/>
  <c r="Y40" i="27"/>
  <c r="X40" i="27"/>
  <c r="Q40" i="27"/>
  <c r="H40" i="27"/>
  <c r="AD39" i="27"/>
  <c r="AC39" i="27"/>
  <c r="AB39" i="27"/>
  <c r="Z39" i="27"/>
  <c r="Y39" i="27"/>
  <c r="X39" i="27"/>
  <c r="Q39" i="27"/>
  <c r="H39" i="27"/>
  <c r="AD38" i="27"/>
  <c r="AC38" i="27"/>
  <c r="AB38" i="27"/>
  <c r="Z38" i="27"/>
  <c r="Y38" i="27"/>
  <c r="X38" i="27"/>
  <c r="Q38" i="27"/>
  <c r="H38" i="27"/>
  <c r="AD37" i="27"/>
  <c r="AC37" i="27"/>
  <c r="AB37" i="27"/>
  <c r="Z37" i="27"/>
  <c r="Y37" i="27"/>
  <c r="X37" i="27"/>
  <c r="Q37" i="27"/>
  <c r="AD36" i="27"/>
  <c r="AC36" i="27"/>
  <c r="AB36" i="27"/>
  <c r="Z36" i="27"/>
  <c r="Y36" i="27"/>
  <c r="X36" i="27"/>
  <c r="Q36" i="27"/>
  <c r="AD35" i="27"/>
  <c r="AC35" i="27"/>
  <c r="AB35" i="27"/>
  <c r="Z35" i="27"/>
  <c r="Y35" i="27"/>
  <c r="Q35" i="27"/>
  <c r="AD34" i="27"/>
  <c r="AC34" i="27"/>
  <c r="AB34" i="27"/>
  <c r="Z34" i="27"/>
  <c r="Y34" i="27"/>
  <c r="X34" i="27"/>
  <c r="Q34" i="27"/>
  <c r="H34" i="27"/>
  <c r="AD33" i="27"/>
  <c r="AC33" i="27"/>
  <c r="AB33" i="27"/>
  <c r="Z33" i="27"/>
  <c r="Y33" i="27"/>
  <c r="X33" i="27"/>
  <c r="Q33" i="27"/>
  <c r="H33" i="27"/>
  <c r="AD32" i="27"/>
  <c r="AC32" i="27"/>
  <c r="AB32" i="27"/>
  <c r="Z32" i="27"/>
  <c r="Y32" i="27"/>
  <c r="X32" i="27"/>
  <c r="Q32" i="27"/>
  <c r="H32" i="27"/>
  <c r="AD31" i="27"/>
  <c r="AC31" i="27"/>
  <c r="AB31" i="27"/>
  <c r="Z31" i="27"/>
  <c r="Y31" i="27"/>
  <c r="X31" i="27"/>
  <c r="Q31" i="27"/>
  <c r="H31" i="27"/>
  <c r="AD30" i="27"/>
  <c r="AC30" i="27"/>
  <c r="AB30" i="27"/>
  <c r="Z30" i="27"/>
  <c r="Y30" i="27"/>
  <c r="X30" i="27"/>
  <c r="Q30" i="27"/>
  <c r="H30" i="27"/>
  <c r="AD29" i="27"/>
  <c r="AC29" i="27"/>
  <c r="AB29" i="27"/>
  <c r="Z29" i="27"/>
  <c r="Y29" i="27"/>
  <c r="X29" i="27"/>
  <c r="Q29" i="27"/>
  <c r="H29" i="27"/>
  <c r="AD28" i="27"/>
  <c r="AC28" i="27"/>
  <c r="AB28" i="27"/>
  <c r="Z28" i="27"/>
  <c r="Y28" i="27"/>
  <c r="X28" i="27"/>
  <c r="Q28" i="27"/>
  <c r="H28" i="27"/>
  <c r="AD27" i="27"/>
  <c r="AC27" i="27"/>
  <c r="AB27" i="27"/>
  <c r="Z27" i="27"/>
  <c r="Y27" i="27"/>
  <c r="X27" i="27"/>
  <c r="Q27" i="27"/>
  <c r="H27" i="27"/>
  <c r="AD26" i="27"/>
  <c r="AC26" i="27"/>
  <c r="AB26" i="27"/>
  <c r="Z26" i="27"/>
  <c r="Y26" i="27"/>
  <c r="X26" i="27"/>
  <c r="Q26" i="27"/>
  <c r="H26" i="27"/>
  <c r="AD25" i="27"/>
  <c r="AC25" i="27"/>
  <c r="AB25" i="27"/>
  <c r="Z25" i="27"/>
  <c r="Y25" i="27"/>
  <c r="X25" i="27"/>
  <c r="Q25" i="27"/>
  <c r="H25" i="27"/>
  <c r="AD24" i="27"/>
  <c r="AC24" i="27"/>
  <c r="AB24" i="27"/>
  <c r="Z24" i="27"/>
  <c r="Y24" i="27"/>
  <c r="X24" i="27"/>
  <c r="Q24" i="27"/>
  <c r="H24" i="27"/>
  <c r="AD23" i="27"/>
  <c r="AC23" i="27"/>
  <c r="AB23" i="27"/>
  <c r="Z23" i="27"/>
  <c r="Y23" i="27"/>
  <c r="X23" i="27"/>
  <c r="Q23" i="27"/>
  <c r="H23" i="27"/>
  <c r="AD22" i="27"/>
  <c r="AC22" i="27"/>
  <c r="AB22" i="27"/>
  <c r="Z22" i="27"/>
  <c r="Y22" i="27"/>
  <c r="X22" i="27"/>
  <c r="Q22" i="27"/>
  <c r="H22" i="27"/>
  <c r="AD21" i="27"/>
  <c r="AC21" i="27"/>
  <c r="AB21" i="27"/>
  <c r="Z21" i="27"/>
  <c r="Y21" i="27"/>
  <c r="X21" i="27"/>
  <c r="Q21" i="27"/>
  <c r="H21" i="27"/>
  <c r="AD20" i="27"/>
  <c r="AC20" i="27"/>
  <c r="AB20" i="27"/>
  <c r="Z20" i="27"/>
  <c r="Y20" i="27"/>
  <c r="X20" i="27"/>
  <c r="Q20" i="27"/>
  <c r="H20" i="27"/>
  <c r="AD19" i="27"/>
  <c r="AC19" i="27"/>
  <c r="AB19" i="27"/>
  <c r="Z19" i="27"/>
  <c r="Y19" i="27"/>
  <c r="X19" i="27"/>
  <c r="Q19" i="27"/>
  <c r="H19" i="27"/>
  <c r="AD18" i="27"/>
  <c r="AC18" i="27"/>
  <c r="AB18" i="27"/>
  <c r="Z18" i="27"/>
  <c r="Y18" i="27"/>
  <c r="X18" i="27"/>
  <c r="Q18" i="27"/>
  <c r="H18" i="27"/>
  <c r="AD17" i="27"/>
  <c r="AC17" i="27"/>
  <c r="AB17" i="27"/>
  <c r="Z17" i="27"/>
  <c r="Y17" i="27"/>
  <c r="X17" i="27"/>
  <c r="Q17" i="27"/>
  <c r="H17" i="27"/>
  <c r="AD16" i="27"/>
  <c r="AC16" i="27"/>
  <c r="AB16" i="27"/>
  <c r="Z16" i="27"/>
  <c r="Y16" i="27"/>
  <c r="X16" i="27"/>
  <c r="Q16" i="27"/>
  <c r="H16" i="27"/>
  <c r="AD15" i="27"/>
  <c r="AC15" i="27"/>
  <c r="AB15" i="27"/>
  <c r="Z15" i="27"/>
  <c r="Y15" i="27"/>
  <c r="X15" i="27"/>
  <c r="Q15" i="27"/>
  <c r="H15" i="27"/>
  <c r="AD14" i="27"/>
  <c r="AC14" i="27"/>
  <c r="AB14" i="27"/>
  <c r="Z14" i="27"/>
  <c r="Y14" i="27"/>
  <c r="X14" i="27"/>
  <c r="Q14" i="27"/>
  <c r="H14" i="27"/>
  <c r="AD13" i="27"/>
  <c r="AC13" i="27"/>
  <c r="AB13" i="27"/>
  <c r="Z13" i="27"/>
  <c r="Y13" i="27"/>
  <c r="X13" i="27"/>
  <c r="Q13" i="27"/>
  <c r="H13" i="27"/>
  <c r="AD12" i="27"/>
  <c r="AC12" i="27"/>
  <c r="AB12" i="27"/>
  <c r="Z12" i="27"/>
  <c r="Y12" i="27"/>
  <c r="X12" i="27"/>
  <c r="Q12" i="27"/>
  <c r="H12" i="27"/>
  <c r="AD11" i="27"/>
  <c r="AC11" i="27"/>
  <c r="AB11" i="27"/>
  <c r="Z11" i="27"/>
  <c r="Y11" i="27"/>
  <c r="X11" i="27"/>
  <c r="Q11" i="27"/>
  <c r="H11" i="27"/>
  <c r="AD10" i="27"/>
  <c r="AC10" i="27"/>
  <c r="AB10" i="27"/>
  <c r="Z10" i="27"/>
  <c r="Y10" i="27"/>
  <c r="Y5" i="27"/>
  <c r="B2" i="27"/>
  <c r="AD40" i="26"/>
  <c r="AC40" i="26"/>
  <c r="AB40" i="26"/>
  <c r="Z40" i="26"/>
  <c r="Y40" i="26"/>
  <c r="X40" i="26"/>
  <c r="Q40" i="26"/>
  <c r="H40" i="26"/>
  <c r="AD39" i="26"/>
  <c r="AC39" i="26"/>
  <c r="AB39" i="26"/>
  <c r="Z39" i="26"/>
  <c r="Y39" i="26"/>
  <c r="X39" i="26"/>
  <c r="Q39" i="26"/>
  <c r="H39" i="26"/>
  <c r="AD38" i="26"/>
  <c r="AC38" i="26"/>
  <c r="AB38" i="26"/>
  <c r="Z38" i="26"/>
  <c r="Y38" i="26"/>
  <c r="X38" i="26"/>
  <c r="Q38" i="26"/>
  <c r="H38" i="26"/>
  <c r="AD37" i="26"/>
  <c r="AC37" i="26"/>
  <c r="AB37" i="26"/>
  <c r="Z37" i="26"/>
  <c r="Y37" i="26"/>
  <c r="X37" i="26"/>
  <c r="Q37" i="26"/>
  <c r="H37" i="26"/>
  <c r="AD36" i="26"/>
  <c r="AC36" i="26"/>
  <c r="AB36" i="26"/>
  <c r="Z36" i="26"/>
  <c r="Y36" i="26"/>
  <c r="X36" i="26"/>
  <c r="Q36" i="26"/>
  <c r="H36" i="26"/>
  <c r="AD35" i="26"/>
  <c r="AC35" i="26"/>
  <c r="AB35" i="26"/>
  <c r="Z35" i="26"/>
  <c r="Y35" i="26"/>
  <c r="X35" i="26"/>
  <c r="Q35" i="26"/>
  <c r="H35" i="26"/>
  <c r="AD34" i="26"/>
  <c r="AC34" i="26"/>
  <c r="AB34" i="26"/>
  <c r="Z34" i="26"/>
  <c r="Y34" i="26"/>
  <c r="X34" i="26"/>
  <c r="Q34" i="26"/>
  <c r="H34" i="26"/>
  <c r="AD33" i="26"/>
  <c r="AC33" i="26"/>
  <c r="AB33" i="26"/>
  <c r="Z33" i="26"/>
  <c r="Y33" i="26"/>
  <c r="X33" i="26"/>
  <c r="Q33" i="26"/>
  <c r="H33" i="26"/>
  <c r="AD32" i="26"/>
  <c r="AC32" i="26"/>
  <c r="AB32" i="26"/>
  <c r="Z32" i="26"/>
  <c r="Y32" i="26"/>
  <c r="X32" i="26"/>
  <c r="Q32" i="26"/>
  <c r="H32" i="26"/>
  <c r="AD31" i="26"/>
  <c r="AC31" i="26"/>
  <c r="AB31" i="26"/>
  <c r="Z31" i="26"/>
  <c r="Y31" i="26"/>
  <c r="X31" i="26"/>
  <c r="Q31" i="26"/>
  <c r="H31" i="26"/>
  <c r="AD30" i="26"/>
  <c r="AC30" i="26"/>
  <c r="AB30" i="26"/>
  <c r="Z30" i="26"/>
  <c r="Y30" i="26"/>
  <c r="X30" i="26"/>
  <c r="Q30" i="26"/>
  <c r="H30" i="26"/>
  <c r="AD29" i="26"/>
  <c r="AC29" i="26"/>
  <c r="AB29" i="26"/>
  <c r="Z29" i="26"/>
  <c r="Y29" i="26"/>
  <c r="X29" i="26"/>
  <c r="Q29" i="26"/>
  <c r="H29" i="26"/>
  <c r="AD28" i="26"/>
  <c r="AC28" i="26"/>
  <c r="AB28" i="26"/>
  <c r="Z28" i="26"/>
  <c r="Y28" i="26"/>
  <c r="X28" i="26"/>
  <c r="Q28" i="26"/>
  <c r="H28" i="26"/>
  <c r="AD27" i="26"/>
  <c r="AC27" i="26"/>
  <c r="AB27" i="26"/>
  <c r="Z27" i="26"/>
  <c r="Y27" i="26"/>
  <c r="X27" i="26"/>
  <c r="Q27" i="26"/>
  <c r="H27" i="26"/>
  <c r="AD26" i="26"/>
  <c r="AC26" i="26"/>
  <c r="AB26" i="26"/>
  <c r="Z26" i="26"/>
  <c r="Y26" i="26"/>
  <c r="X26" i="26"/>
  <c r="Q26" i="26"/>
  <c r="H26" i="26"/>
  <c r="AD25" i="26"/>
  <c r="AC25" i="26"/>
  <c r="AB25" i="26"/>
  <c r="Z25" i="26"/>
  <c r="Y25" i="26"/>
  <c r="X25" i="26"/>
  <c r="Q25" i="26"/>
  <c r="H25" i="26"/>
  <c r="AD24" i="26"/>
  <c r="AC24" i="26"/>
  <c r="AB24" i="26"/>
  <c r="Z24" i="26"/>
  <c r="Y24" i="26"/>
  <c r="X24" i="26"/>
  <c r="Q24" i="26"/>
  <c r="H24" i="26"/>
  <c r="AD23" i="26"/>
  <c r="AC23" i="26"/>
  <c r="AB23" i="26"/>
  <c r="Z23" i="26"/>
  <c r="Y23" i="26"/>
  <c r="X23" i="26"/>
  <c r="Q23" i="26"/>
  <c r="H23" i="26"/>
  <c r="AD22" i="26"/>
  <c r="AC22" i="26"/>
  <c r="AB22" i="26"/>
  <c r="Z22" i="26"/>
  <c r="Y22" i="26"/>
  <c r="X22" i="26"/>
  <c r="Q22" i="26"/>
  <c r="H22" i="26"/>
  <c r="AD21" i="26"/>
  <c r="AC21" i="26"/>
  <c r="AB21" i="26"/>
  <c r="Z21" i="26"/>
  <c r="Y21" i="26"/>
  <c r="X21" i="26"/>
  <c r="Q21" i="26"/>
  <c r="H21" i="26"/>
  <c r="AD20" i="26"/>
  <c r="AC20" i="26"/>
  <c r="AB20" i="26"/>
  <c r="Z20" i="26"/>
  <c r="Y20" i="26"/>
  <c r="X20" i="26"/>
  <c r="Q20" i="26"/>
  <c r="H20" i="26"/>
  <c r="AD19" i="26"/>
  <c r="AC19" i="26"/>
  <c r="AB19" i="26"/>
  <c r="Z19" i="26"/>
  <c r="Y19" i="26"/>
  <c r="X19" i="26"/>
  <c r="Q19" i="26"/>
  <c r="H19" i="26"/>
  <c r="AD18" i="26"/>
  <c r="AC18" i="26"/>
  <c r="AB18" i="26"/>
  <c r="Z18" i="26"/>
  <c r="Y18" i="26"/>
  <c r="X18" i="26"/>
  <c r="Q18" i="26"/>
  <c r="H18" i="26"/>
  <c r="AD17" i="26"/>
  <c r="AC17" i="26"/>
  <c r="AB17" i="26"/>
  <c r="Z17" i="26"/>
  <c r="Y17" i="26"/>
  <c r="X17" i="26"/>
  <c r="Q17" i="26"/>
  <c r="H17" i="26"/>
  <c r="AD16" i="26"/>
  <c r="AC16" i="26"/>
  <c r="AB16" i="26"/>
  <c r="Z16" i="26"/>
  <c r="Y16" i="26"/>
  <c r="Q16" i="26"/>
  <c r="AD15" i="26"/>
  <c r="AC15" i="26"/>
  <c r="AB15" i="26"/>
  <c r="Z15" i="26"/>
  <c r="Y15" i="26"/>
  <c r="X15" i="26"/>
  <c r="Q15" i="26"/>
  <c r="H15" i="26"/>
  <c r="AD14" i="26"/>
  <c r="AC14" i="26"/>
  <c r="AB14" i="26"/>
  <c r="Z14" i="26"/>
  <c r="Y14" i="26"/>
  <c r="X14" i="26"/>
  <c r="Q14" i="26"/>
  <c r="H14" i="26"/>
  <c r="AD13" i="26"/>
  <c r="AC13" i="26"/>
  <c r="AB13" i="26"/>
  <c r="Z13" i="26"/>
  <c r="Y13" i="26"/>
  <c r="X13" i="26"/>
  <c r="Q13" i="26"/>
  <c r="H13" i="26"/>
  <c r="AD12" i="26"/>
  <c r="AC12" i="26"/>
  <c r="AB12" i="26"/>
  <c r="Z12" i="26"/>
  <c r="Y12" i="26"/>
  <c r="X12" i="26"/>
  <c r="Q12" i="26"/>
  <c r="H12" i="26"/>
  <c r="AD11" i="26"/>
  <c r="AC11" i="26"/>
  <c r="AB11" i="26"/>
  <c r="Z11" i="26"/>
  <c r="Y11" i="26"/>
  <c r="X11" i="26"/>
  <c r="Q11" i="26"/>
  <c r="H11" i="26"/>
  <c r="AD10" i="26"/>
  <c r="AC10" i="26"/>
  <c r="AB10" i="26"/>
  <c r="Z10" i="26"/>
  <c r="Y10" i="26"/>
  <c r="Y5" i="26"/>
  <c r="B2" i="26"/>
  <c r="AD40" i="25"/>
  <c r="AC40" i="25"/>
  <c r="AB40" i="25"/>
  <c r="Z40" i="25"/>
  <c r="Y40" i="25"/>
  <c r="X40" i="25"/>
  <c r="Q40" i="25"/>
  <c r="H40" i="25"/>
  <c r="AD39" i="25"/>
  <c r="AC39" i="25"/>
  <c r="AB39" i="25"/>
  <c r="Z39" i="25"/>
  <c r="Y39" i="25"/>
  <c r="X39" i="25"/>
  <c r="Q39" i="25"/>
  <c r="H39" i="25"/>
  <c r="AD38" i="25"/>
  <c r="AC38" i="25"/>
  <c r="AB38" i="25"/>
  <c r="Z38" i="25"/>
  <c r="Y38" i="25"/>
  <c r="X38" i="25"/>
  <c r="Q38" i="25"/>
  <c r="H38" i="25"/>
  <c r="AD37" i="25"/>
  <c r="AC37" i="25"/>
  <c r="AB37" i="25"/>
  <c r="Z37" i="25"/>
  <c r="Y37" i="25"/>
  <c r="X37" i="25"/>
  <c r="Q37" i="25"/>
  <c r="H37" i="25"/>
  <c r="AD36" i="25"/>
  <c r="AC36" i="25"/>
  <c r="AB36" i="25"/>
  <c r="Z36" i="25"/>
  <c r="Y36" i="25"/>
  <c r="X36" i="25"/>
  <c r="Q36" i="25"/>
  <c r="H36" i="25"/>
  <c r="AD35" i="25"/>
  <c r="AC35" i="25"/>
  <c r="AB35" i="25"/>
  <c r="Z35" i="25"/>
  <c r="Y35" i="25"/>
  <c r="X35" i="25"/>
  <c r="Q35" i="25"/>
  <c r="H35" i="25"/>
  <c r="AD34" i="25"/>
  <c r="AC34" i="25"/>
  <c r="AB34" i="25"/>
  <c r="Z34" i="25"/>
  <c r="Y34" i="25"/>
  <c r="X34" i="25"/>
  <c r="Q34" i="25"/>
  <c r="H34" i="25"/>
  <c r="AD33" i="25"/>
  <c r="AC33" i="25"/>
  <c r="AB33" i="25"/>
  <c r="Z33" i="25"/>
  <c r="Y33" i="25"/>
  <c r="X33" i="25"/>
  <c r="Q33" i="25"/>
  <c r="H33" i="25"/>
  <c r="AD32" i="25"/>
  <c r="AC32" i="25"/>
  <c r="AB32" i="25"/>
  <c r="Z32" i="25"/>
  <c r="Y32" i="25"/>
  <c r="X32" i="25"/>
  <c r="Q32" i="25"/>
  <c r="H32" i="25"/>
  <c r="AD31" i="25"/>
  <c r="AC31" i="25"/>
  <c r="AB31" i="25"/>
  <c r="Z31" i="25"/>
  <c r="Y31" i="25"/>
  <c r="X31" i="25"/>
  <c r="Q31" i="25"/>
  <c r="H31" i="25"/>
  <c r="AD30" i="25"/>
  <c r="AC30" i="25"/>
  <c r="AB30" i="25"/>
  <c r="Z30" i="25"/>
  <c r="Y30" i="25"/>
  <c r="X30" i="25"/>
  <c r="Q30" i="25"/>
  <c r="H30" i="25"/>
  <c r="AD29" i="25"/>
  <c r="AC29" i="25"/>
  <c r="AB29" i="25"/>
  <c r="Z29" i="25"/>
  <c r="Y29" i="25"/>
  <c r="X29" i="25"/>
  <c r="Q29" i="25"/>
  <c r="H29" i="25"/>
  <c r="AD28" i="25"/>
  <c r="AC28" i="25"/>
  <c r="AB28" i="25"/>
  <c r="Z28" i="25"/>
  <c r="Y28" i="25"/>
  <c r="X28" i="25"/>
  <c r="Q28" i="25"/>
  <c r="H28" i="25"/>
  <c r="AD27" i="25"/>
  <c r="AC27" i="25"/>
  <c r="AB27" i="25"/>
  <c r="Z27" i="25"/>
  <c r="Y27" i="25"/>
  <c r="X27" i="25"/>
  <c r="Q27" i="25"/>
  <c r="H27" i="25"/>
  <c r="AD26" i="25"/>
  <c r="AC26" i="25"/>
  <c r="AB26" i="25"/>
  <c r="Z26" i="25"/>
  <c r="Y26" i="25"/>
  <c r="X26" i="25"/>
  <c r="Q26" i="25"/>
  <c r="H26" i="25"/>
  <c r="AD25" i="25"/>
  <c r="AC25" i="25"/>
  <c r="AB25" i="25"/>
  <c r="Z25" i="25"/>
  <c r="Y25" i="25"/>
  <c r="X25" i="25"/>
  <c r="Q25" i="25"/>
  <c r="H25" i="25"/>
  <c r="AD24" i="25"/>
  <c r="AC24" i="25"/>
  <c r="AB24" i="25"/>
  <c r="Z24" i="25"/>
  <c r="Y24" i="25"/>
  <c r="X24" i="25"/>
  <c r="Q24" i="25"/>
  <c r="H24" i="25"/>
  <c r="AD23" i="25"/>
  <c r="AC23" i="25"/>
  <c r="AB23" i="25"/>
  <c r="Z23" i="25"/>
  <c r="Y23" i="25"/>
  <c r="X23" i="25"/>
  <c r="Q23" i="25"/>
  <c r="H23" i="25"/>
  <c r="AD22" i="25"/>
  <c r="AC22" i="25"/>
  <c r="AB22" i="25"/>
  <c r="Z22" i="25"/>
  <c r="Y22" i="25"/>
  <c r="X22" i="25"/>
  <c r="Q22" i="25"/>
  <c r="H22" i="25"/>
  <c r="AD21" i="25"/>
  <c r="AC21" i="25"/>
  <c r="AB21" i="25"/>
  <c r="Z21" i="25"/>
  <c r="Y21" i="25"/>
  <c r="X21" i="25"/>
  <c r="Q21" i="25"/>
  <c r="H21" i="25"/>
  <c r="AD20" i="25"/>
  <c r="AC20" i="25"/>
  <c r="AB20" i="25"/>
  <c r="Z20" i="25"/>
  <c r="Y20" i="25"/>
  <c r="X20" i="25"/>
  <c r="Q20" i="25"/>
  <c r="H20" i="25"/>
  <c r="AD19" i="25"/>
  <c r="AC19" i="25"/>
  <c r="AB19" i="25"/>
  <c r="Z19" i="25"/>
  <c r="Y19" i="25"/>
  <c r="Q19" i="25"/>
  <c r="AD18" i="25"/>
  <c r="AC18" i="25"/>
  <c r="AB18" i="25"/>
  <c r="Z18" i="25"/>
  <c r="Y18" i="25"/>
  <c r="X18" i="25"/>
  <c r="Q18" i="25"/>
  <c r="H18" i="25"/>
  <c r="AD17" i="25"/>
  <c r="AC17" i="25"/>
  <c r="AB17" i="25"/>
  <c r="Z17" i="25"/>
  <c r="Y17" i="25"/>
  <c r="X17" i="25"/>
  <c r="Q17" i="25"/>
  <c r="H17" i="25"/>
  <c r="AD16" i="25"/>
  <c r="AC16" i="25"/>
  <c r="AB16" i="25"/>
  <c r="Z16" i="25"/>
  <c r="Y16" i="25"/>
  <c r="X16" i="25"/>
  <c r="Q16" i="25"/>
  <c r="H16" i="25"/>
  <c r="AD15" i="25"/>
  <c r="AC15" i="25"/>
  <c r="AB15" i="25"/>
  <c r="Z15" i="25"/>
  <c r="Y15" i="25"/>
  <c r="X15" i="25"/>
  <c r="Q15" i="25"/>
  <c r="H15" i="25"/>
  <c r="AD14" i="25"/>
  <c r="AC14" i="25"/>
  <c r="AB14" i="25"/>
  <c r="Z14" i="25"/>
  <c r="Y14" i="25"/>
  <c r="X14" i="25"/>
  <c r="Q14" i="25"/>
  <c r="H14" i="25"/>
  <c r="AD13" i="25"/>
  <c r="AC13" i="25"/>
  <c r="AB13" i="25"/>
  <c r="Z13" i="25"/>
  <c r="Y13" i="25"/>
  <c r="X13" i="25"/>
  <c r="Q13" i="25"/>
  <c r="H13" i="25"/>
  <c r="AD12" i="25"/>
  <c r="AC12" i="25"/>
  <c r="AB12" i="25"/>
  <c r="Z12" i="25"/>
  <c r="Y12" i="25"/>
  <c r="X12" i="25"/>
  <c r="Q12" i="25"/>
  <c r="H12" i="25"/>
  <c r="AD11" i="25"/>
  <c r="AC11" i="25"/>
  <c r="AB11" i="25"/>
  <c r="Z11" i="25"/>
  <c r="Y11" i="25"/>
  <c r="X11" i="25"/>
  <c r="Q11" i="25"/>
  <c r="H11" i="25"/>
  <c r="AD10" i="25"/>
  <c r="AC10" i="25"/>
  <c r="AB10" i="25"/>
  <c r="Z10" i="25"/>
  <c r="Y10" i="25"/>
  <c r="Y5" i="25"/>
  <c r="B2" i="25"/>
  <c r="AD40" i="24"/>
  <c r="AC40" i="24"/>
  <c r="AB40" i="24"/>
  <c r="Z40" i="24"/>
  <c r="Y40" i="24"/>
  <c r="X40" i="24"/>
  <c r="Q40" i="24"/>
  <c r="H40" i="24"/>
  <c r="AD39" i="24"/>
  <c r="AC39" i="24"/>
  <c r="AB39" i="24"/>
  <c r="Z39" i="24"/>
  <c r="Y39" i="24"/>
  <c r="X39" i="24"/>
  <c r="Q39" i="24"/>
  <c r="H39" i="24"/>
  <c r="AD38" i="24"/>
  <c r="AC38" i="24"/>
  <c r="AB38" i="24"/>
  <c r="Z38" i="24"/>
  <c r="Y38" i="24"/>
  <c r="X38" i="24"/>
  <c r="Q38" i="24"/>
  <c r="H38" i="24"/>
  <c r="AD37" i="24"/>
  <c r="AC37" i="24"/>
  <c r="AB37" i="24"/>
  <c r="Z37" i="24"/>
  <c r="Y37" i="24"/>
  <c r="X37" i="24"/>
  <c r="Q37" i="24"/>
  <c r="H37" i="24"/>
  <c r="AD36" i="24"/>
  <c r="AC36" i="24"/>
  <c r="AB36" i="24"/>
  <c r="Z36" i="24"/>
  <c r="Y36" i="24"/>
  <c r="X36" i="24"/>
  <c r="Q36" i="24"/>
  <c r="H36" i="24"/>
  <c r="AD35" i="24"/>
  <c r="AC35" i="24"/>
  <c r="AB35" i="24"/>
  <c r="Z35" i="24"/>
  <c r="Y35" i="24"/>
  <c r="X35" i="24"/>
  <c r="Q35" i="24"/>
  <c r="H35" i="24"/>
  <c r="AD34" i="24"/>
  <c r="AC34" i="24"/>
  <c r="AB34" i="24"/>
  <c r="Z34" i="24"/>
  <c r="Y34" i="24"/>
  <c r="X34" i="24"/>
  <c r="Q34" i="24"/>
  <c r="H34" i="24"/>
  <c r="AD33" i="24"/>
  <c r="AC33" i="24"/>
  <c r="AB33" i="24"/>
  <c r="Z33" i="24"/>
  <c r="Y33" i="24"/>
  <c r="X33" i="24"/>
  <c r="Q33" i="24"/>
  <c r="H33" i="24"/>
  <c r="AD32" i="24"/>
  <c r="AC32" i="24"/>
  <c r="AB32" i="24"/>
  <c r="Z32" i="24"/>
  <c r="Y32" i="24"/>
  <c r="X32" i="24"/>
  <c r="Q32" i="24"/>
  <c r="H32" i="24"/>
  <c r="AD31" i="24"/>
  <c r="AC31" i="24"/>
  <c r="AB31" i="24"/>
  <c r="Z31" i="24"/>
  <c r="Y31" i="24"/>
  <c r="X31" i="24"/>
  <c r="Q31" i="24"/>
  <c r="H31" i="24"/>
  <c r="AD30" i="24"/>
  <c r="AC30" i="24"/>
  <c r="AB30" i="24"/>
  <c r="Z30" i="24"/>
  <c r="Y30" i="24"/>
  <c r="X30" i="24"/>
  <c r="Q30" i="24"/>
  <c r="H30" i="24"/>
  <c r="AD29" i="24"/>
  <c r="AC29" i="24"/>
  <c r="AB29" i="24"/>
  <c r="Z29" i="24"/>
  <c r="Y29" i="24"/>
  <c r="X29" i="24"/>
  <c r="Q29" i="24"/>
  <c r="H29" i="24"/>
  <c r="AD28" i="24"/>
  <c r="AC28" i="24"/>
  <c r="AB28" i="24"/>
  <c r="Z28" i="24"/>
  <c r="Y28" i="24"/>
  <c r="X28" i="24"/>
  <c r="Q28" i="24"/>
  <c r="H28" i="24"/>
  <c r="AD27" i="24"/>
  <c r="AC27" i="24"/>
  <c r="AB27" i="24"/>
  <c r="Y27" i="24"/>
  <c r="Q27" i="24"/>
  <c r="AD26" i="24"/>
  <c r="AC26" i="24"/>
  <c r="AB26" i="24"/>
  <c r="Z26" i="24"/>
  <c r="Y26" i="24"/>
  <c r="X26" i="24"/>
  <c r="Q26" i="24"/>
  <c r="H26" i="24"/>
  <c r="AD25" i="24"/>
  <c r="AC25" i="24"/>
  <c r="AB25" i="24"/>
  <c r="Z25" i="24"/>
  <c r="Y25" i="24"/>
  <c r="X25" i="24"/>
  <c r="Q25" i="24"/>
  <c r="H25" i="24"/>
  <c r="AD24" i="24"/>
  <c r="AC24" i="24"/>
  <c r="AB24" i="24"/>
  <c r="Z24" i="24"/>
  <c r="Y24" i="24"/>
  <c r="X24" i="24"/>
  <c r="Q24" i="24"/>
  <c r="H24" i="24"/>
  <c r="AD23" i="24"/>
  <c r="AC23" i="24"/>
  <c r="AB23" i="24"/>
  <c r="Z23" i="24"/>
  <c r="Y23" i="24"/>
  <c r="X23" i="24"/>
  <c r="Q23" i="24"/>
  <c r="H23" i="24"/>
  <c r="AD22" i="24"/>
  <c r="AC22" i="24"/>
  <c r="AB22" i="24"/>
  <c r="Z22" i="24"/>
  <c r="Y22" i="24"/>
  <c r="X22" i="24"/>
  <c r="Q22" i="24"/>
  <c r="H22" i="24"/>
  <c r="AD21" i="24"/>
  <c r="AC21" i="24"/>
  <c r="AB21" i="24"/>
  <c r="Z21" i="24"/>
  <c r="Y21" i="24"/>
  <c r="X21" i="24"/>
  <c r="Q21" i="24"/>
  <c r="H21" i="24"/>
  <c r="AD20" i="24"/>
  <c r="AC20" i="24"/>
  <c r="AB20" i="24"/>
  <c r="Z20" i="24"/>
  <c r="Y20" i="24"/>
  <c r="X20" i="24"/>
  <c r="Q20" i="24"/>
  <c r="H20" i="24"/>
  <c r="AD19" i="24"/>
  <c r="AC19" i="24"/>
  <c r="AB19" i="24"/>
  <c r="Z19" i="24"/>
  <c r="Y19" i="24"/>
  <c r="X19" i="24"/>
  <c r="Q19" i="24"/>
  <c r="H19" i="24"/>
  <c r="AD18" i="24"/>
  <c r="AC18" i="24"/>
  <c r="AB18" i="24"/>
  <c r="Z18" i="24"/>
  <c r="Y18" i="24"/>
  <c r="X18" i="24"/>
  <c r="Q18" i="24"/>
  <c r="T18" i="24" s="1"/>
  <c r="H18" i="24"/>
  <c r="AD17" i="24"/>
  <c r="AC17" i="24"/>
  <c r="AB17" i="24"/>
  <c r="Z17" i="24"/>
  <c r="Y17" i="24"/>
  <c r="X17" i="24"/>
  <c r="Q17" i="24"/>
  <c r="H17" i="24"/>
  <c r="AD16" i="24"/>
  <c r="AC16" i="24"/>
  <c r="AB16" i="24"/>
  <c r="Z16" i="24"/>
  <c r="Y16" i="24"/>
  <c r="X16" i="24"/>
  <c r="Q16" i="24"/>
  <c r="H16" i="24"/>
  <c r="AD15" i="24"/>
  <c r="AC15" i="24"/>
  <c r="AB15" i="24"/>
  <c r="Z15" i="24"/>
  <c r="Y15" i="24"/>
  <c r="X15" i="24"/>
  <c r="Q15" i="24"/>
  <c r="H15" i="24"/>
  <c r="AD14" i="24"/>
  <c r="AC14" i="24"/>
  <c r="AB14" i="24"/>
  <c r="Z14" i="24"/>
  <c r="Y14" i="24"/>
  <c r="X14" i="24"/>
  <c r="Q14" i="24"/>
  <c r="H14" i="24"/>
  <c r="AD13" i="24"/>
  <c r="AC13" i="24"/>
  <c r="AB13" i="24"/>
  <c r="Z13" i="24"/>
  <c r="Y13" i="24"/>
  <c r="X13" i="24"/>
  <c r="Q13" i="24"/>
  <c r="H13" i="24"/>
  <c r="AD12" i="24"/>
  <c r="AC12" i="24"/>
  <c r="AB12" i="24"/>
  <c r="Z12" i="24"/>
  <c r="Y12" i="24"/>
  <c r="X12" i="24"/>
  <c r="Q12" i="24"/>
  <c r="H12" i="24"/>
  <c r="AD11" i="24"/>
  <c r="AC11" i="24"/>
  <c r="AB11" i="24"/>
  <c r="Z11" i="24"/>
  <c r="Y11" i="24"/>
  <c r="X11" i="24"/>
  <c r="Q11" i="24"/>
  <c r="H11" i="24"/>
  <c r="AD10" i="24"/>
  <c r="AC10" i="24"/>
  <c r="AB10" i="24"/>
  <c r="Z10" i="24"/>
  <c r="Y10" i="24"/>
  <c r="Y5" i="24"/>
  <c r="B2" i="24"/>
  <c r="AD40" i="23"/>
  <c r="AC40" i="23"/>
  <c r="AB40" i="23"/>
  <c r="Z40" i="23"/>
  <c r="Y40" i="23"/>
  <c r="X40" i="23"/>
  <c r="Q40" i="23"/>
  <c r="H40" i="23"/>
  <c r="AD39" i="23"/>
  <c r="AC39" i="23"/>
  <c r="AB39" i="23"/>
  <c r="Z39" i="23"/>
  <c r="Y39" i="23"/>
  <c r="X39" i="23"/>
  <c r="Q39" i="23"/>
  <c r="H39" i="23"/>
  <c r="AD38" i="23"/>
  <c r="AC38" i="23"/>
  <c r="AB38" i="23"/>
  <c r="Z38" i="23"/>
  <c r="Y38" i="23"/>
  <c r="X38" i="23"/>
  <c r="Q38" i="23"/>
  <c r="H38" i="23"/>
  <c r="AD37" i="23"/>
  <c r="AC37" i="23"/>
  <c r="AB37" i="23"/>
  <c r="Z37" i="23"/>
  <c r="Y37" i="23"/>
  <c r="X37" i="23"/>
  <c r="Q37" i="23"/>
  <c r="H37" i="23"/>
  <c r="AD36" i="23"/>
  <c r="AC36" i="23"/>
  <c r="AB36" i="23"/>
  <c r="Z36" i="23"/>
  <c r="Y36" i="23"/>
  <c r="X36" i="23"/>
  <c r="Q36" i="23"/>
  <c r="H36" i="23"/>
  <c r="AD35" i="23"/>
  <c r="AC35" i="23"/>
  <c r="AB35" i="23"/>
  <c r="Z35" i="23"/>
  <c r="Y35" i="23"/>
  <c r="X35" i="23"/>
  <c r="Q35" i="23"/>
  <c r="H35" i="23"/>
  <c r="AD34" i="23"/>
  <c r="AC34" i="23"/>
  <c r="AB34" i="23"/>
  <c r="Z34" i="23"/>
  <c r="Y34" i="23"/>
  <c r="X34" i="23"/>
  <c r="Q34" i="23"/>
  <c r="H34" i="23"/>
  <c r="AD33" i="23"/>
  <c r="AC33" i="23"/>
  <c r="AB33" i="23"/>
  <c r="Z33" i="23"/>
  <c r="Y33" i="23"/>
  <c r="X33" i="23"/>
  <c r="Q33" i="23"/>
  <c r="H33" i="23"/>
  <c r="AD32" i="23"/>
  <c r="AC32" i="23"/>
  <c r="AB32" i="23"/>
  <c r="Z32" i="23"/>
  <c r="Y32" i="23"/>
  <c r="X32" i="23"/>
  <c r="Q32" i="23"/>
  <c r="H32" i="23"/>
  <c r="AD31" i="23"/>
  <c r="AC31" i="23"/>
  <c r="AB31" i="23"/>
  <c r="Z31" i="23"/>
  <c r="Y31" i="23"/>
  <c r="X31" i="23"/>
  <c r="Q31" i="23"/>
  <c r="H31" i="23"/>
  <c r="AD30" i="23"/>
  <c r="AC30" i="23"/>
  <c r="AB30" i="23"/>
  <c r="Z30" i="23"/>
  <c r="Y30" i="23"/>
  <c r="X30" i="23"/>
  <c r="Q30" i="23"/>
  <c r="H30" i="23"/>
  <c r="AD29" i="23"/>
  <c r="AC29" i="23"/>
  <c r="AB29" i="23"/>
  <c r="Z29" i="23"/>
  <c r="Y29" i="23"/>
  <c r="X29" i="23"/>
  <c r="Q29" i="23"/>
  <c r="H29" i="23"/>
  <c r="AD28" i="23"/>
  <c r="AC28" i="23"/>
  <c r="AB28" i="23"/>
  <c r="Z28" i="23"/>
  <c r="Y28" i="23"/>
  <c r="X28" i="23"/>
  <c r="Q28" i="23"/>
  <c r="H28" i="23"/>
  <c r="AD27" i="23"/>
  <c r="AC27" i="23"/>
  <c r="AB27" i="23"/>
  <c r="Z27" i="23"/>
  <c r="Y27" i="23"/>
  <c r="X27" i="23"/>
  <c r="Q27" i="23"/>
  <c r="H27" i="23"/>
  <c r="AD26" i="23"/>
  <c r="AC26" i="23"/>
  <c r="AB26" i="23"/>
  <c r="Z26" i="23"/>
  <c r="Y26" i="23"/>
  <c r="X26" i="23"/>
  <c r="Q26" i="23"/>
  <c r="H26" i="23"/>
  <c r="AD25" i="23"/>
  <c r="AC25" i="23"/>
  <c r="AB25" i="23"/>
  <c r="Z25" i="23"/>
  <c r="Y25" i="23"/>
  <c r="X25" i="23"/>
  <c r="Q25" i="23"/>
  <c r="H25" i="23"/>
  <c r="AD24" i="23"/>
  <c r="AC24" i="23"/>
  <c r="AB24" i="23"/>
  <c r="Z24" i="23"/>
  <c r="Y24" i="23"/>
  <c r="X24" i="23"/>
  <c r="Q24" i="23"/>
  <c r="H24" i="23"/>
  <c r="AD23" i="23"/>
  <c r="AC23" i="23"/>
  <c r="AB23" i="23"/>
  <c r="Z23" i="23"/>
  <c r="Y23" i="23"/>
  <c r="X23" i="23"/>
  <c r="Q23" i="23"/>
  <c r="H23" i="23"/>
  <c r="AD22" i="23"/>
  <c r="AC22" i="23"/>
  <c r="AB22" i="23"/>
  <c r="Z22" i="23"/>
  <c r="Y22" i="23"/>
  <c r="X22" i="23"/>
  <c r="Q22" i="23"/>
  <c r="H22" i="23"/>
  <c r="AD21" i="23"/>
  <c r="AC21" i="23"/>
  <c r="AB21" i="23"/>
  <c r="Z21" i="23"/>
  <c r="Y21" i="23"/>
  <c r="X21" i="23"/>
  <c r="Q21" i="23"/>
  <c r="H21" i="23"/>
  <c r="AD20" i="23"/>
  <c r="AC20" i="23"/>
  <c r="AB20" i="23"/>
  <c r="Z20" i="23"/>
  <c r="Y20" i="23"/>
  <c r="X20" i="23"/>
  <c r="Q20" i="23"/>
  <c r="H20" i="23"/>
  <c r="AD19" i="23"/>
  <c r="AC19" i="23"/>
  <c r="AB19" i="23"/>
  <c r="Z19" i="23"/>
  <c r="Y19" i="23"/>
  <c r="X19" i="23"/>
  <c r="Q19" i="23"/>
  <c r="H19" i="23"/>
  <c r="AD18" i="23"/>
  <c r="AC18" i="23"/>
  <c r="AB18" i="23"/>
  <c r="Z18" i="23"/>
  <c r="Y18" i="23"/>
  <c r="X18" i="23"/>
  <c r="Q18" i="23"/>
  <c r="H18" i="23"/>
  <c r="AD17" i="23"/>
  <c r="AC17" i="23"/>
  <c r="AB17" i="23"/>
  <c r="Z17" i="23"/>
  <c r="Y17" i="23"/>
  <c r="X17" i="23"/>
  <c r="Q17" i="23"/>
  <c r="H17" i="23"/>
  <c r="AD16" i="23"/>
  <c r="AC16" i="23"/>
  <c r="AB16" i="23"/>
  <c r="Z16" i="23"/>
  <c r="Y16" i="23"/>
  <c r="X16" i="23"/>
  <c r="Q16" i="23"/>
  <c r="H16" i="23"/>
  <c r="AD15" i="23"/>
  <c r="AC15" i="23"/>
  <c r="AB15" i="23"/>
  <c r="Z15" i="23"/>
  <c r="Y15" i="23"/>
  <c r="X15" i="23"/>
  <c r="Q15" i="23"/>
  <c r="H15" i="23"/>
  <c r="AD14" i="23"/>
  <c r="AC14" i="23"/>
  <c r="AB14" i="23"/>
  <c r="Z14" i="23"/>
  <c r="Y14" i="23"/>
  <c r="X14" i="23"/>
  <c r="Q14" i="23"/>
  <c r="H14" i="23"/>
  <c r="AD13" i="23"/>
  <c r="AC13" i="23"/>
  <c r="AB13" i="23"/>
  <c r="Z13" i="23"/>
  <c r="Y13" i="23"/>
  <c r="X13" i="23"/>
  <c r="Q13" i="23"/>
  <c r="H13" i="23"/>
  <c r="AD12" i="23"/>
  <c r="AC12" i="23"/>
  <c r="AB12" i="23"/>
  <c r="Z12" i="23"/>
  <c r="Y12" i="23"/>
  <c r="X12" i="23"/>
  <c r="Q12" i="23"/>
  <c r="H12" i="23"/>
  <c r="AD11" i="23"/>
  <c r="AC11" i="23"/>
  <c r="AB11" i="23"/>
  <c r="Z11" i="23"/>
  <c r="Y11" i="23"/>
  <c r="Q11" i="23"/>
  <c r="AD10" i="23"/>
  <c r="AC10" i="23"/>
  <c r="AB10" i="23"/>
  <c r="Z10" i="23"/>
  <c r="Y10" i="23"/>
  <c r="Y5" i="23"/>
  <c r="B2" i="23"/>
  <c r="AD40" i="22"/>
  <c r="AC40" i="22"/>
  <c r="AB40" i="22"/>
  <c r="Z40" i="22"/>
  <c r="Y40" i="22"/>
  <c r="X40" i="22"/>
  <c r="Q40" i="22"/>
  <c r="H40" i="22"/>
  <c r="AD39" i="22"/>
  <c r="AC39" i="22"/>
  <c r="AB39" i="22"/>
  <c r="Z39" i="22"/>
  <c r="Y39" i="22"/>
  <c r="X39" i="22"/>
  <c r="Q39" i="22"/>
  <c r="H39" i="22"/>
  <c r="AD38" i="22"/>
  <c r="AC38" i="22"/>
  <c r="AB38" i="22"/>
  <c r="Z38" i="22"/>
  <c r="Y38" i="22"/>
  <c r="X38" i="22"/>
  <c r="Q38" i="22"/>
  <c r="H38" i="22"/>
  <c r="AD37" i="22"/>
  <c r="AC37" i="22"/>
  <c r="AB37" i="22"/>
  <c r="Z37" i="22"/>
  <c r="Y37" i="22"/>
  <c r="X37" i="22"/>
  <c r="Q37" i="22"/>
  <c r="H37" i="22"/>
  <c r="AD36" i="22"/>
  <c r="AC36" i="22"/>
  <c r="AB36" i="22"/>
  <c r="Z36" i="22"/>
  <c r="Y36" i="22"/>
  <c r="X36" i="22"/>
  <c r="Q36" i="22"/>
  <c r="H36" i="22"/>
  <c r="AD35" i="22"/>
  <c r="AC35" i="22"/>
  <c r="AB35" i="22"/>
  <c r="Z35" i="22"/>
  <c r="Y35" i="22"/>
  <c r="X35" i="22"/>
  <c r="Q35" i="22"/>
  <c r="H35" i="22"/>
  <c r="AD34" i="22"/>
  <c r="AC34" i="22"/>
  <c r="AB34" i="22"/>
  <c r="Z34" i="22"/>
  <c r="Y34" i="22"/>
  <c r="X34" i="22"/>
  <c r="Q34" i="22"/>
  <c r="H34" i="22"/>
  <c r="AD33" i="22"/>
  <c r="AC33" i="22"/>
  <c r="AB33" i="22"/>
  <c r="Z33" i="22"/>
  <c r="Y33" i="22"/>
  <c r="X33" i="22"/>
  <c r="Q33" i="22"/>
  <c r="H33" i="22"/>
  <c r="AD32" i="22"/>
  <c r="AC32" i="22"/>
  <c r="AB32" i="22"/>
  <c r="Z32" i="22"/>
  <c r="Y32" i="22"/>
  <c r="X32" i="22"/>
  <c r="Q32" i="22"/>
  <c r="H32" i="22"/>
  <c r="AD31" i="22"/>
  <c r="AC31" i="22"/>
  <c r="AB31" i="22"/>
  <c r="Z31" i="22"/>
  <c r="Y31" i="22"/>
  <c r="X31" i="22"/>
  <c r="Q31" i="22"/>
  <c r="H31" i="22"/>
  <c r="AD30" i="22"/>
  <c r="AC30" i="22"/>
  <c r="AB30" i="22"/>
  <c r="Z30" i="22"/>
  <c r="Y30" i="22"/>
  <c r="Q30" i="22"/>
  <c r="AD29" i="22"/>
  <c r="AC29" i="22"/>
  <c r="AB29" i="22"/>
  <c r="Z29" i="22"/>
  <c r="Y29" i="22"/>
  <c r="X29" i="22"/>
  <c r="Q29" i="22"/>
  <c r="H29" i="22"/>
  <c r="AD28" i="22"/>
  <c r="AC28" i="22"/>
  <c r="AB28" i="22"/>
  <c r="Z28" i="22"/>
  <c r="Y28" i="22"/>
  <c r="X28" i="22"/>
  <c r="Q28" i="22"/>
  <c r="H28" i="22"/>
  <c r="AD27" i="22"/>
  <c r="AC27" i="22"/>
  <c r="AB27" i="22"/>
  <c r="Z27" i="22"/>
  <c r="Y27" i="22"/>
  <c r="X27" i="22"/>
  <c r="Q27" i="22"/>
  <c r="H27" i="22"/>
  <c r="AD26" i="22"/>
  <c r="AC26" i="22"/>
  <c r="AB26" i="22"/>
  <c r="Z26" i="22"/>
  <c r="Y26" i="22"/>
  <c r="X26" i="22"/>
  <c r="Q26" i="22"/>
  <c r="H26" i="22"/>
  <c r="AD25" i="22"/>
  <c r="AC25" i="22"/>
  <c r="AB25" i="22"/>
  <c r="Z25" i="22"/>
  <c r="Y25" i="22"/>
  <c r="X25" i="22"/>
  <c r="Q25" i="22"/>
  <c r="H25" i="22"/>
  <c r="AD24" i="22"/>
  <c r="AC24" i="22"/>
  <c r="AB24" i="22"/>
  <c r="Z24" i="22"/>
  <c r="Y24" i="22"/>
  <c r="X24" i="22"/>
  <c r="Q24" i="22"/>
  <c r="H24" i="22"/>
  <c r="AD23" i="22"/>
  <c r="AC23" i="22"/>
  <c r="AB23" i="22"/>
  <c r="Z23" i="22"/>
  <c r="Y23" i="22"/>
  <c r="X23" i="22"/>
  <c r="Q23" i="22"/>
  <c r="H23" i="22"/>
  <c r="AD22" i="22"/>
  <c r="AC22" i="22"/>
  <c r="AB22" i="22"/>
  <c r="Z22" i="22"/>
  <c r="Y22" i="22"/>
  <c r="X22" i="22"/>
  <c r="Q22" i="22"/>
  <c r="H22" i="22"/>
  <c r="AD21" i="22"/>
  <c r="AC21" i="22"/>
  <c r="AB21" i="22"/>
  <c r="Z21" i="22"/>
  <c r="Y21" i="22"/>
  <c r="X21" i="22"/>
  <c r="Q21" i="22"/>
  <c r="H21" i="22"/>
  <c r="AD20" i="22"/>
  <c r="AC20" i="22"/>
  <c r="AB20" i="22"/>
  <c r="Z20" i="22"/>
  <c r="Y20" i="22"/>
  <c r="X20" i="22"/>
  <c r="Q20" i="22"/>
  <c r="H20" i="22"/>
  <c r="AD19" i="22"/>
  <c r="AC19" i="22"/>
  <c r="AB19" i="22"/>
  <c r="Z19" i="22"/>
  <c r="Y19" i="22"/>
  <c r="X19" i="22"/>
  <c r="Q19" i="22"/>
  <c r="H19" i="22"/>
  <c r="AD18" i="22"/>
  <c r="AC18" i="22"/>
  <c r="AB18" i="22"/>
  <c r="Z18" i="22"/>
  <c r="Y18" i="22"/>
  <c r="X18" i="22"/>
  <c r="Q18" i="22"/>
  <c r="H18" i="22"/>
  <c r="AD17" i="22"/>
  <c r="AC17" i="22"/>
  <c r="AB17" i="22"/>
  <c r="Z17" i="22"/>
  <c r="Y17" i="22"/>
  <c r="X17" i="22"/>
  <c r="Q17" i="22"/>
  <c r="H17" i="22"/>
  <c r="AD16" i="22"/>
  <c r="AC16" i="22"/>
  <c r="AB16" i="22"/>
  <c r="Z16" i="22"/>
  <c r="Y16" i="22"/>
  <c r="X16" i="22"/>
  <c r="Q16" i="22"/>
  <c r="H16" i="22"/>
  <c r="AD15" i="22"/>
  <c r="AC15" i="22"/>
  <c r="AB15" i="22"/>
  <c r="Z15" i="22"/>
  <c r="Y15" i="22"/>
  <c r="X15" i="22"/>
  <c r="Q15" i="22"/>
  <c r="H15" i="22"/>
  <c r="AD14" i="22"/>
  <c r="AC14" i="22"/>
  <c r="AB14" i="22"/>
  <c r="Z14" i="22"/>
  <c r="Y14" i="22"/>
  <c r="X14" i="22"/>
  <c r="Q14" i="22"/>
  <c r="H14" i="22"/>
  <c r="AD13" i="22"/>
  <c r="AC13" i="22"/>
  <c r="AB13" i="22"/>
  <c r="Z13" i="22"/>
  <c r="Y13" i="22"/>
  <c r="X13" i="22"/>
  <c r="Q13" i="22"/>
  <c r="H13" i="22"/>
  <c r="AD12" i="22"/>
  <c r="AC12" i="22"/>
  <c r="AB12" i="22"/>
  <c r="Z12" i="22"/>
  <c r="Y12" i="22"/>
  <c r="X12" i="22"/>
  <c r="Q12" i="22"/>
  <c r="H12" i="22"/>
  <c r="AD11" i="22"/>
  <c r="AC11" i="22"/>
  <c r="AB11" i="22"/>
  <c r="Z11" i="22"/>
  <c r="Y11" i="22"/>
  <c r="X11" i="22"/>
  <c r="Q11" i="22"/>
  <c r="H11" i="22"/>
  <c r="AD10" i="22"/>
  <c r="AC10" i="22"/>
  <c r="AB10" i="22"/>
  <c r="Z10" i="22"/>
  <c r="Y10" i="22"/>
  <c r="Y5" i="22"/>
  <c r="B2" i="22"/>
  <c r="AD40" i="21"/>
  <c r="AC40" i="21"/>
  <c r="AB40" i="21"/>
  <c r="Z40" i="21"/>
  <c r="Y40" i="21"/>
  <c r="X40" i="21"/>
  <c r="Q40" i="21"/>
  <c r="H40" i="21"/>
  <c r="AD39" i="21"/>
  <c r="AC39" i="21"/>
  <c r="AB39" i="21"/>
  <c r="Z39" i="21"/>
  <c r="Y39" i="21"/>
  <c r="X39" i="21"/>
  <c r="Q39" i="21"/>
  <c r="H39" i="21"/>
  <c r="AD38" i="21"/>
  <c r="AC38" i="21"/>
  <c r="AB38" i="21"/>
  <c r="Z38" i="21"/>
  <c r="Y38" i="21"/>
  <c r="X38" i="21"/>
  <c r="Q38" i="21"/>
  <c r="H38" i="21"/>
  <c r="AD37" i="21"/>
  <c r="AC37" i="21"/>
  <c r="AB37" i="21"/>
  <c r="Z37" i="21"/>
  <c r="Y37" i="21"/>
  <c r="X37" i="21"/>
  <c r="Q37" i="21"/>
  <c r="H37" i="21"/>
  <c r="AD36" i="21"/>
  <c r="AC36" i="21"/>
  <c r="AB36" i="21"/>
  <c r="Z36" i="21"/>
  <c r="Y36" i="21"/>
  <c r="X36" i="21"/>
  <c r="Q36" i="21"/>
  <c r="H36" i="21"/>
  <c r="AD35" i="21"/>
  <c r="AC35" i="21"/>
  <c r="AB35" i="21"/>
  <c r="Z35" i="21"/>
  <c r="Y35" i="21"/>
  <c r="X35" i="21"/>
  <c r="Q35" i="21"/>
  <c r="H35" i="21"/>
  <c r="AD34" i="21"/>
  <c r="AC34" i="21"/>
  <c r="AB34" i="21"/>
  <c r="Z34" i="21"/>
  <c r="Y34" i="21"/>
  <c r="X34" i="21"/>
  <c r="Q34" i="21"/>
  <c r="H34" i="21"/>
  <c r="AD33" i="21"/>
  <c r="AC33" i="21"/>
  <c r="AB33" i="21"/>
  <c r="Z33" i="21"/>
  <c r="Y33" i="21"/>
  <c r="X33" i="21"/>
  <c r="Q33" i="21"/>
  <c r="H33" i="21"/>
  <c r="AD32" i="21"/>
  <c r="AC32" i="21"/>
  <c r="AB32" i="21"/>
  <c r="Z32" i="21"/>
  <c r="Y32" i="21"/>
  <c r="X32" i="21"/>
  <c r="Q32" i="21"/>
  <c r="H32" i="21"/>
  <c r="AD31" i="21"/>
  <c r="AC31" i="21"/>
  <c r="AB31" i="21"/>
  <c r="Z31" i="21"/>
  <c r="Y31" i="21"/>
  <c r="X31" i="21"/>
  <c r="Q31" i="21"/>
  <c r="H31" i="21"/>
  <c r="AD30" i="21"/>
  <c r="AC30" i="21"/>
  <c r="AB30" i="21"/>
  <c r="Z30" i="21"/>
  <c r="Y30" i="21"/>
  <c r="X30" i="21"/>
  <c r="Q30" i="21"/>
  <c r="H30" i="21"/>
  <c r="AD29" i="21"/>
  <c r="AC29" i="21"/>
  <c r="AB29" i="21"/>
  <c r="Z29" i="21"/>
  <c r="Y29" i="21"/>
  <c r="X29" i="21"/>
  <c r="Q29" i="21"/>
  <c r="H29" i="21"/>
  <c r="AD28" i="21"/>
  <c r="AC28" i="21"/>
  <c r="AB28" i="21"/>
  <c r="Z28" i="21"/>
  <c r="Y28" i="21"/>
  <c r="X28" i="21"/>
  <c r="Q28" i="21"/>
  <c r="H28" i="21"/>
  <c r="AD27" i="21"/>
  <c r="AC27" i="21"/>
  <c r="AB27" i="21"/>
  <c r="Z27" i="21"/>
  <c r="Y27" i="21"/>
  <c r="X27" i="21"/>
  <c r="Q27" i="21"/>
  <c r="H27" i="21"/>
  <c r="AD26" i="21"/>
  <c r="AC26" i="21"/>
  <c r="AB26" i="21"/>
  <c r="Z26" i="21"/>
  <c r="Y26" i="21"/>
  <c r="X26" i="21"/>
  <c r="Q26" i="21"/>
  <c r="H26" i="21"/>
  <c r="AD25" i="21"/>
  <c r="AC25" i="21"/>
  <c r="AB25" i="21"/>
  <c r="Z25" i="21"/>
  <c r="Y25" i="21"/>
  <c r="Q25" i="21"/>
  <c r="AD24" i="21"/>
  <c r="AC24" i="21"/>
  <c r="AB24" i="21"/>
  <c r="Z24" i="21"/>
  <c r="Y24" i="21"/>
  <c r="X24" i="21"/>
  <c r="Q24" i="21"/>
  <c r="H24" i="21"/>
  <c r="AD23" i="21"/>
  <c r="AC23" i="21"/>
  <c r="AB23" i="21"/>
  <c r="Z23" i="21"/>
  <c r="Y23" i="21"/>
  <c r="X23" i="21"/>
  <c r="Q23" i="21"/>
  <c r="H23" i="21"/>
  <c r="AD22" i="21"/>
  <c r="AC22" i="21"/>
  <c r="AB22" i="21"/>
  <c r="Z22" i="21"/>
  <c r="Y22" i="21"/>
  <c r="X22" i="21"/>
  <c r="Q22" i="21"/>
  <c r="H22" i="21"/>
  <c r="AD21" i="21"/>
  <c r="AC21" i="21"/>
  <c r="AB21" i="21"/>
  <c r="Z21" i="21"/>
  <c r="Y21" i="21"/>
  <c r="X21" i="21"/>
  <c r="Q21" i="21"/>
  <c r="H21" i="21"/>
  <c r="AD20" i="21"/>
  <c r="AC20" i="21"/>
  <c r="AB20" i="21"/>
  <c r="Z20" i="21"/>
  <c r="Y20" i="21"/>
  <c r="X20" i="21"/>
  <c r="Q20" i="21"/>
  <c r="H20" i="21"/>
  <c r="AD19" i="21"/>
  <c r="AC19" i="21"/>
  <c r="AB19" i="21"/>
  <c r="Z19" i="21"/>
  <c r="Y19" i="21"/>
  <c r="X19" i="21"/>
  <c r="Q19" i="21"/>
  <c r="H19" i="21"/>
  <c r="AD18" i="21"/>
  <c r="AC18" i="21"/>
  <c r="AB18" i="21"/>
  <c r="Z18" i="21"/>
  <c r="Y18" i="21"/>
  <c r="X18" i="21"/>
  <c r="Q18" i="21"/>
  <c r="H18" i="21"/>
  <c r="AD17" i="21"/>
  <c r="AC17" i="21"/>
  <c r="AB17" i="21"/>
  <c r="Z17" i="21"/>
  <c r="Y17" i="21"/>
  <c r="X17" i="21"/>
  <c r="Q17" i="21"/>
  <c r="H17" i="21"/>
  <c r="AD16" i="21"/>
  <c r="AC16" i="21"/>
  <c r="AB16" i="21"/>
  <c r="Z16" i="21"/>
  <c r="Y16" i="21"/>
  <c r="X16" i="21"/>
  <c r="Q16" i="21"/>
  <c r="H16" i="21"/>
  <c r="AD15" i="21"/>
  <c r="AC15" i="21"/>
  <c r="AB15" i="21"/>
  <c r="Z15" i="21"/>
  <c r="Y15" i="21"/>
  <c r="X15" i="21"/>
  <c r="Q15" i="21"/>
  <c r="H15" i="21"/>
  <c r="AD14" i="21"/>
  <c r="AC14" i="21"/>
  <c r="AB14" i="21"/>
  <c r="Z14" i="21"/>
  <c r="Y14" i="21"/>
  <c r="X14" i="21"/>
  <c r="Q14" i="21"/>
  <c r="H14" i="21"/>
  <c r="AD13" i="21"/>
  <c r="AC13" i="21"/>
  <c r="AB13" i="21"/>
  <c r="Z13" i="21"/>
  <c r="Y13" i="21"/>
  <c r="X13" i="21"/>
  <c r="Q13" i="21"/>
  <c r="H13" i="21"/>
  <c r="AD12" i="21"/>
  <c r="AC12" i="21"/>
  <c r="AB12" i="21"/>
  <c r="Z12" i="21"/>
  <c r="Y12" i="21"/>
  <c r="X12" i="21"/>
  <c r="Q12" i="21"/>
  <c r="H12" i="21"/>
  <c r="AD11" i="21"/>
  <c r="AC11" i="21"/>
  <c r="AB11" i="21"/>
  <c r="Z11" i="21"/>
  <c r="Y11" i="21"/>
  <c r="X11" i="21"/>
  <c r="Q11" i="21"/>
  <c r="H11" i="21"/>
  <c r="AD10" i="21"/>
  <c r="AC10" i="21"/>
  <c r="AB10" i="21"/>
  <c r="Z10" i="21"/>
  <c r="Y10" i="21"/>
  <c r="Y5" i="21"/>
  <c r="B2" i="21"/>
  <c r="AD40" i="20"/>
  <c r="AC40" i="20"/>
  <c r="AB40" i="20"/>
  <c r="Z40" i="20"/>
  <c r="Y40" i="20"/>
  <c r="X40" i="20"/>
  <c r="Q40" i="20"/>
  <c r="H40" i="20"/>
  <c r="AD39" i="20"/>
  <c r="AC39" i="20"/>
  <c r="AB39" i="20"/>
  <c r="Z39" i="20"/>
  <c r="Y39" i="20"/>
  <c r="X39" i="20"/>
  <c r="Q39" i="20"/>
  <c r="H39" i="20"/>
  <c r="AD38" i="20"/>
  <c r="AC38" i="20"/>
  <c r="AB38" i="20"/>
  <c r="Z38" i="20"/>
  <c r="Y38" i="20"/>
  <c r="X38" i="20"/>
  <c r="Q38" i="20"/>
  <c r="H38" i="20"/>
  <c r="AD37" i="20"/>
  <c r="AC37" i="20"/>
  <c r="AB37" i="20"/>
  <c r="Z37" i="20"/>
  <c r="Y37" i="20"/>
  <c r="X37" i="20"/>
  <c r="Q37" i="20"/>
  <c r="H37" i="20"/>
  <c r="AD36" i="20"/>
  <c r="AC36" i="20"/>
  <c r="AB36" i="20"/>
  <c r="Z36" i="20"/>
  <c r="Y36" i="20"/>
  <c r="X36" i="20"/>
  <c r="Q36" i="20"/>
  <c r="H36" i="20"/>
  <c r="AD35" i="20"/>
  <c r="AC35" i="20"/>
  <c r="AB35" i="20"/>
  <c r="Z35" i="20"/>
  <c r="Y35" i="20"/>
  <c r="X35" i="20"/>
  <c r="Q35" i="20"/>
  <c r="H35" i="20"/>
  <c r="AD34" i="20"/>
  <c r="AC34" i="20"/>
  <c r="AB34" i="20"/>
  <c r="Z34" i="20"/>
  <c r="Y34" i="20"/>
  <c r="X34" i="20"/>
  <c r="Q34" i="20"/>
  <c r="H34" i="20"/>
  <c r="AD33" i="20"/>
  <c r="AC33" i="20"/>
  <c r="AB33" i="20"/>
  <c r="Z33" i="20"/>
  <c r="Y33" i="20"/>
  <c r="X33" i="20"/>
  <c r="Q33" i="20"/>
  <c r="H33" i="20"/>
  <c r="AD32" i="20"/>
  <c r="AC32" i="20"/>
  <c r="AB32" i="20"/>
  <c r="Z32" i="20"/>
  <c r="Y32" i="20"/>
  <c r="X32" i="20"/>
  <c r="Q32" i="20"/>
  <c r="H32" i="20"/>
  <c r="AD31" i="20"/>
  <c r="AC31" i="20"/>
  <c r="AB31" i="20"/>
  <c r="Z31" i="20"/>
  <c r="Y31" i="20"/>
  <c r="X31" i="20"/>
  <c r="Q31" i="20"/>
  <c r="H31" i="20"/>
  <c r="AD30" i="20"/>
  <c r="AC30" i="20"/>
  <c r="AB30" i="20"/>
  <c r="Z30" i="20"/>
  <c r="Y30" i="20"/>
  <c r="X30" i="20"/>
  <c r="Q30" i="20"/>
  <c r="H30" i="20"/>
  <c r="AD29" i="20"/>
  <c r="AC29" i="20"/>
  <c r="AB29" i="20"/>
  <c r="Z29" i="20"/>
  <c r="Y29" i="20"/>
  <c r="X29" i="20"/>
  <c r="Q29" i="20"/>
  <c r="H29" i="20"/>
  <c r="AD28" i="20"/>
  <c r="AC28" i="20"/>
  <c r="AB28" i="20"/>
  <c r="Z28" i="20"/>
  <c r="Y28" i="20"/>
  <c r="X28" i="20"/>
  <c r="Q28" i="20"/>
  <c r="H28" i="20"/>
  <c r="AD27" i="20"/>
  <c r="AC27" i="20"/>
  <c r="AB27" i="20"/>
  <c r="Z27" i="20"/>
  <c r="Y27" i="20"/>
  <c r="X27" i="20"/>
  <c r="Q27" i="20"/>
  <c r="H27" i="20"/>
  <c r="AD26" i="20"/>
  <c r="AC26" i="20"/>
  <c r="AB26" i="20"/>
  <c r="Z26" i="20"/>
  <c r="Y26" i="20"/>
  <c r="X26" i="20"/>
  <c r="Q26" i="20"/>
  <c r="H26" i="20"/>
  <c r="AD25" i="20"/>
  <c r="AC25" i="20"/>
  <c r="AB25" i="20"/>
  <c r="Z25" i="20"/>
  <c r="Y25" i="20"/>
  <c r="X25" i="20"/>
  <c r="Q25" i="20"/>
  <c r="H25" i="20"/>
  <c r="AD24" i="20"/>
  <c r="AC24" i="20"/>
  <c r="AB24" i="20"/>
  <c r="Z24" i="20"/>
  <c r="Y24" i="20"/>
  <c r="X24" i="20"/>
  <c r="Q24" i="20"/>
  <c r="H24" i="20"/>
  <c r="AD23" i="20"/>
  <c r="AC23" i="20"/>
  <c r="AB23" i="20"/>
  <c r="Z23" i="20"/>
  <c r="Y23" i="20"/>
  <c r="X23" i="20"/>
  <c r="Q23" i="20"/>
  <c r="H23" i="20"/>
  <c r="AD22" i="20"/>
  <c r="AC22" i="20"/>
  <c r="AB22" i="20"/>
  <c r="Z22" i="20"/>
  <c r="Y22" i="20"/>
  <c r="X22" i="20"/>
  <c r="Q22" i="20"/>
  <c r="H22" i="20"/>
  <c r="AD21" i="20"/>
  <c r="AC21" i="20"/>
  <c r="AB21" i="20"/>
  <c r="Z21" i="20"/>
  <c r="Y21" i="20"/>
  <c r="X21" i="20"/>
  <c r="Q21" i="20"/>
  <c r="H21" i="20"/>
  <c r="AD20" i="20"/>
  <c r="AC20" i="20"/>
  <c r="AB20" i="20"/>
  <c r="Z20" i="20"/>
  <c r="Y20" i="20"/>
  <c r="X20" i="20"/>
  <c r="Q20" i="20"/>
  <c r="H20" i="20"/>
  <c r="AD19" i="20"/>
  <c r="AC19" i="20"/>
  <c r="AB19" i="20"/>
  <c r="Z19" i="20"/>
  <c r="Y19" i="20"/>
  <c r="X19" i="20"/>
  <c r="Q19" i="20"/>
  <c r="H19" i="20"/>
  <c r="AD18" i="20"/>
  <c r="AC18" i="20"/>
  <c r="AB18" i="20"/>
  <c r="Z18" i="20"/>
  <c r="Y18" i="20"/>
  <c r="X18" i="20"/>
  <c r="Q18" i="20"/>
  <c r="H18" i="20"/>
  <c r="AD17" i="20"/>
  <c r="AC17" i="20"/>
  <c r="AB17" i="20"/>
  <c r="Z17" i="20"/>
  <c r="Y17" i="20"/>
  <c r="X17" i="20"/>
  <c r="Q17" i="20"/>
  <c r="H17" i="20"/>
  <c r="AD16" i="20"/>
  <c r="AC16" i="20"/>
  <c r="AB16" i="20"/>
  <c r="Z16" i="20"/>
  <c r="Y16" i="20"/>
  <c r="X16" i="20"/>
  <c r="Q16" i="20"/>
  <c r="H16" i="20"/>
  <c r="AD15" i="20"/>
  <c r="AC15" i="20"/>
  <c r="AB15" i="20"/>
  <c r="Z15" i="20"/>
  <c r="Y15" i="20"/>
  <c r="Q15" i="20"/>
  <c r="AD14" i="20"/>
  <c r="AC14" i="20"/>
  <c r="AB14" i="20"/>
  <c r="Z14" i="20"/>
  <c r="Y14" i="20"/>
  <c r="X14" i="20"/>
  <c r="Q14" i="20"/>
  <c r="H14" i="20"/>
  <c r="AD13" i="20"/>
  <c r="AC13" i="20"/>
  <c r="AB13" i="20"/>
  <c r="Z13" i="20"/>
  <c r="Y13" i="20"/>
  <c r="X13" i="20"/>
  <c r="Q13" i="20"/>
  <c r="H13" i="20"/>
  <c r="AD12" i="20"/>
  <c r="AC12" i="20"/>
  <c r="AB12" i="20"/>
  <c r="Z12" i="20"/>
  <c r="Y12" i="20"/>
  <c r="X12" i="20"/>
  <c r="Q12" i="20"/>
  <c r="H12" i="20"/>
  <c r="AD11" i="20"/>
  <c r="AC11" i="20"/>
  <c r="AB11" i="20"/>
  <c r="Z11" i="20"/>
  <c r="Y11" i="20"/>
  <c r="X11" i="20"/>
  <c r="Q11" i="20"/>
  <c r="H11" i="20"/>
  <c r="AD10" i="20"/>
  <c r="AC10" i="20"/>
  <c r="AB10" i="20"/>
  <c r="Z10" i="20"/>
  <c r="Y10" i="20"/>
  <c r="Y5" i="20"/>
  <c r="B2" i="20"/>
  <c r="AD40" i="19"/>
  <c r="AC40" i="19"/>
  <c r="AB40" i="19"/>
  <c r="Z40" i="19"/>
  <c r="Y40" i="19"/>
  <c r="Q40" i="19"/>
  <c r="AD39" i="19"/>
  <c r="AC39" i="19"/>
  <c r="AB39" i="19"/>
  <c r="Z39" i="19"/>
  <c r="Y39" i="19"/>
  <c r="X39" i="19"/>
  <c r="Q39" i="19"/>
  <c r="AD38" i="19"/>
  <c r="AC38" i="19"/>
  <c r="AB38" i="19"/>
  <c r="Z38" i="19"/>
  <c r="Y38" i="19"/>
  <c r="X38" i="19"/>
  <c r="Q38" i="19"/>
  <c r="H38" i="19"/>
  <c r="AD37" i="19"/>
  <c r="AC37" i="19"/>
  <c r="AB37" i="19"/>
  <c r="Z37" i="19"/>
  <c r="Y37" i="19"/>
  <c r="X37" i="19"/>
  <c r="Q37" i="19"/>
  <c r="H37" i="19"/>
  <c r="AD36" i="19"/>
  <c r="AC36" i="19"/>
  <c r="AB36" i="19"/>
  <c r="Z36" i="19"/>
  <c r="Y36" i="19"/>
  <c r="X36" i="19"/>
  <c r="Q36" i="19"/>
  <c r="H36" i="19"/>
  <c r="AD35" i="19"/>
  <c r="AC35" i="19"/>
  <c r="AB35" i="19"/>
  <c r="Z35" i="19"/>
  <c r="Y35" i="19"/>
  <c r="X35" i="19"/>
  <c r="Q35" i="19"/>
  <c r="H35" i="19"/>
  <c r="AD34" i="19"/>
  <c r="AC34" i="19"/>
  <c r="AB34" i="19"/>
  <c r="Z34" i="19"/>
  <c r="Y34" i="19"/>
  <c r="X34" i="19"/>
  <c r="Q34" i="19"/>
  <c r="H34" i="19"/>
  <c r="AD33" i="19"/>
  <c r="AC33" i="19"/>
  <c r="AB33" i="19"/>
  <c r="Z33" i="19"/>
  <c r="Y33" i="19"/>
  <c r="X33" i="19"/>
  <c r="Q33" i="19"/>
  <c r="H33" i="19"/>
  <c r="AD32" i="19"/>
  <c r="AC32" i="19"/>
  <c r="AB32" i="19"/>
  <c r="Z32" i="19"/>
  <c r="Y32" i="19"/>
  <c r="X32" i="19"/>
  <c r="Q32" i="19"/>
  <c r="H32" i="19"/>
  <c r="AD31" i="19"/>
  <c r="AC31" i="19"/>
  <c r="AB31" i="19"/>
  <c r="Z31" i="19"/>
  <c r="Y31" i="19"/>
  <c r="X31" i="19"/>
  <c r="Q31" i="19"/>
  <c r="H31" i="19"/>
  <c r="AD30" i="19"/>
  <c r="AC30" i="19"/>
  <c r="AB30" i="19"/>
  <c r="Z30" i="19"/>
  <c r="Y30" i="19"/>
  <c r="X30" i="19"/>
  <c r="Q30" i="19"/>
  <c r="H30" i="19"/>
  <c r="AD29" i="19"/>
  <c r="AC29" i="19"/>
  <c r="AB29" i="19"/>
  <c r="Z29" i="19"/>
  <c r="Y29" i="19"/>
  <c r="X29" i="19"/>
  <c r="Q29" i="19"/>
  <c r="H29" i="19"/>
  <c r="AD28" i="19"/>
  <c r="AC28" i="19"/>
  <c r="AB28" i="19"/>
  <c r="Z28" i="19"/>
  <c r="Y28" i="19"/>
  <c r="X28" i="19"/>
  <c r="Q28" i="19"/>
  <c r="H28" i="19"/>
  <c r="AD27" i="19"/>
  <c r="AC27" i="19"/>
  <c r="AB27" i="19"/>
  <c r="Z27" i="19"/>
  <c r="Y27" i="19"/>
  <c r="X27" i="19"/>
  <c r="Q27" i="19"/>
  <c r="H27" i="19"/>
  <c r="AD26" i="19"/>
  <c r="AC26" i="19"/>
  <c r="AB26" i="19"/>
  <c r="Z26" i="19"/>
  <c r="Y26" i="19"/>
  <c r="X26" i="19"/>
  <c r="Q26" i="19"/>
  <c r="H26" i="19"/>
  <c r="AD25" i="19"/>
  <c r="AC25" i="19"/>
  <c r="AB25" i="19"/>
  <c r="Z25" i="19"/>
  <c r="Y25" i="19"/>
  <c r="X25" i="19"/>
  <c r="Q25" i="19"/>
  <c r="H25" i="19"/>
  <c r="AD24" i="19"/>
  <c r="AC24" i="19"/>
  <c r="AB24" i="19"/>
  <c r="Z24" i="19"/>
  <c r="Y24" i="19"/>
  <c r="Q24" i="19"/>
  <c r="H24" i="19"/>
  <c r="AD23" i="19"/>
  <c r="AC23" i="19"/>
  <c r="AB23" i="19"/>
  <c r="Z23" i="19"/>
  <c r="Y23" i="19"/>
  <c r="X23" i="19"/>
  <c r="Q23" i="19"/>
  <c r="H23" i="19"/>
  <c r="AD22" i="19"/>
  <c r="AC22" i="19"/>
  <c r="AB22" i="19"/>
  <c r="Z22" i="19"/>
  <c r="Y22" i="19"/>
  <c r="X22" i="19"/>
  <c r="Q22" i="19"/>
  <c r="H22" i="19"/>
  <c r="AD21" i="19"/>
  <c r="AC21" i="19"/>
  <c r="AB21" i="19"/>
  <c r="Z21" i="19"/>
  <c r="Y21" i="19"/>
  <c r="X21" i="19"/>
  <c r="Q21" i="19"/>
  <c r="H21" i="19"/>
  <c r="AD20" i="19"/>
  <c r="AC20" i="19"/>
  <c r="AB20" i="19"/>
  <c r="Z20" i="19"/>
  <c r="Y20" i="19"/>
  <c r="X20" i="19"/>
  <c r="Q20" i="19"/>
  <c r="H20" i="19"/>
  <c r="AD19" i="19"/>
  <c r="AC19" i="19"/>
  <c r="AB19" i="19"/>
  <c r="Z19" i="19"/>
  <c r="Y19" i="19"/>
  <c r="X19" i="19"/>
  <c r="Q19" i="19"/>
  <c r="H19" i="19"/>
  <c r="AD18" i="19"/>
  <c r="AC18" i="19"/>
  <c r="AB18" i="19"/>
  <c r="Z18" i="19"/>
  <c r="Y18" i="19"/>
  <c r="X18" i="19"/>
  <c r="Q18" i="19"/>
  <c r="H18" i="19"/>
  <c r="AD17" i="19"/>
  <c r="AC17" i="19"/>
  <c r="AB17" i="19"/>
  <c r="Z17" i="19"/>
  <c r="Y17" i="19"/>
  <c r="X17" i="19"/>
  <c r="Q17" i="19"/>
  <c r="H17" i="19"/>
  <c r="AD16" i="19"/>
  <c r="AC16" i="19"/>
  <c r="AB16" i="19"/>
  <c r="Z16" i="19"/>
  <c r="Y16" i="19"/>
  <c r="X16" i="19"/>
  <c r="Q16" i="19"/>
  <c r="H16" i="19"/>
  <c r="AD15" i="19"/>
  <c r="AC15" i="19"/>
  <c r="AB15" i="19"/>
  <c r="Z15" i="19"/>
  <c r="Y15" i="19"/>
  <c r="X15" i="19"/>
  <c r="Q15" i="19"/>
  <c r="H15" i="19"/>
  <c r="AD14" i="19"/>
  <c r="AC14" i="19"/>
  <c r="AB14" i="19"/>
  <c r="Z14" i="19"/>
  <c r="Y14" i="19"/>
  <c r="X14" i="19"/>
  <c r="Q14" i="19"/>
  <c r="H14" i="19"/>
  <c r="AD13" i="19"/>
  <c r="AC13" i="19"/>
  <c r="AB13" i="19"/>
  <c r="Z13" i="19"/>
  <c r="Y13" i="19"/>
  <c r="X13" i="19"/>
  <c r="Q13" i="19"/>
  <c r="H13" i="19"/>
  <c r="AD12" i="19"/>
  <c r="AC12" i="19"/>
  <c r="AB12" i="19"/>
  <c r="Z12" i="19"/>
  <c r="Y12" i="19"/>
  <c r="X12" i="19"/>
  <c r="Q12" i="19"/>
  <c r="H12" i="19"/>
  <c r="AD11" i="19"/>
  <c r="AC11" i="19"/>
  <c r="AB11" i="19"/>
  <c r="Z11" i="19"/>
  <c r="Y11" i="19"/>
  <c r="X11" i="19"/>
  <c r="Q11" i="19"/>
  <c r="H11" i="19"/>
  <c r="AD10" i="19"/>
  <c r="AC10" i="19"/>
  <c r="AB10" i="19"/>
  <c r="Z10" i="19"/>
  <c r="Y10" i="19"/>
  <c r="Y5" i="19"/>
  <c r="B2" i="19"/>
  <c r="D4" i="17"/>
  <c r="D4" i="24" s="1"/>
  <c r="D4" i="23" s="1"/>
  <c r="D4" i="22" s="1"/>
  <c r="D4" i="21" s="1"/>
  <c r="D4" i="20" s="1"/>
  <c r="D4" i="19" s="1"/>
  <c r="D4" i="25" s="1"/>
  <c r="D4" i="27" s="1"/>
  <c r="D4" i="26" s="1"/>
  <c r="D4" i="28" s="1"/>
  <c r="D4" i="15" s="1"/>
  <c r="D5" i="24"/>
  <c r="D5" i="23" s="1"/>
  <c r="D5" i="22" s="1"/>
  <c r="D6" i="17"/>
  <c r="D6" i="24" s="1"/>
  <c r="D6" i="23" s="1"/>
  <c r="D6" i="22" s="1"/>
  <c r="D6" i="21" s="1"/>
  <c r="D6" i="20" s="1"/>
  <c r="D6" i="19" s="1"/>
  <c r="D6" i="25" s="1"/>
  <c r="D6" i="27" s="1"/>
  <c r="D6" i="26" s="1"/>
  <c r="D6" i="28" s="1"/>
  <c r="D6" i="15" s="1"/>
  <c r="D3" i="17"/>
  <c r="D3" i="24" s="1"/>
  <c r="D3" i="23" s="1"/>
  <c r="D3" i="22" s="1"/>
  <c r="D3" i="21" s="1"/>
  <c r="D3" i="20" s="1"/>
  <c r="D3" i="19" s="1"/>
  <c r="D3" i="25" s="1"/>
  <c r="D3" i="27" s="1"/>
  <c r="D3" i="26" s="1"/>
  <c r="AD40" i="18"/>
  <c r="AC40" i="18"/>
  <c r="AB40" i="18"/>
  <c r="Z40" i="18"/>
  <c r="Y40" i="18"/>
  <c r="X40" i="18"/>
  <c r="Q40" i="18"/>
  <c r="H40" i="18"/>
  <c r="AD39" i="18"/>
  <c r="AC39" i="18"/>
  <c r="AB39" i="18"/>
  <c r="Z39" i="18"/>
  <c r="Y39" i="18"/>
  <c r="X39" i="18"/>
  <c r="Q39" i="18"/>
  <c r="H39" i="18"/>
  <c r="AD38" i="18"/>
  <c r="AC38" i="18"/>
  <c r="AB38" i="18"/>
  <c r="Z38" i="18"/>
  <c r="Y38" i="18"/>
  <c r="X38" i="18"/>
  <c r="Q38" i="18"/>
  <c r="H38" i="18"/>
  <c r="AD37" i="18"/>
  <c r="AC37" i="18"/>
  <c r="AB37" i="18"/>
  <c r="Z37" i="18"/>
  <c r="Y37" i="18"/>
  <c r="X37" i="18"/>
  <c r="Q37" i="18"/>
  <c r="H37" i="18"/>
  <c r="AD36" i="18"/>
  <c r="AC36" i="18"/>
  <c r="AB36" i="18"/>
  <c r="Z36" i="18"/>
  <c r="Y36" i="18"/>
  <c r="X36" i="18"/>
  <c r="Q36" i="18"/>
  <c r="H36" i="18"/>
  <c r="AD35" i="18"/>
  <c r="AC35" i="18"/>
  <c r="AB35" i="18"/>
  <c r="Z35" i="18"/>
  <c r="Y35" i="18"/>
  <c r="X35" i="18"/>
  <c r="Q35" i="18"/>
  <c r="H35" i="18"/>
  <c r="AD34" i="18"/>
  <c r="AC34" i="18"/>
  <c r="AB34" i="18"/>
  <c r="Z34" i="18"/>
  <c r="Y34" i="18"/>
  <c r="X34" i="18"/>
  <c r="Q34" i="18"/>
  <c r="T34" i="18" s="1"/>
  <c r="H34" i="18"/>
  <c r="AD33" i="18"/>
  <c r="AC33" i="18"/>
  <c r="AB33" i="18"/>
  <c r="Z33" i="18"/>
  <c r="Y33" i="18"/>
  <c r="X33" i="18"/>
  <c r="H33" i="18"/>
  <c r="AD32" i="18"/>
  <c r="AC32" i="18"/>
  <c r="AB32" i="18"/>
  <c r="Z32" i="18"/>
  <c r="Y32" i="18"/>
  <c r="X32" i="18"/>
  <c r="Q32" i="18"/>
  <c r="T32" i="18" s="1"/>
  <c r="H32" i="18"/>
  <c r="AD31" i="18"/>
  <c r="AC31" i="18"/>
  <c r="AB31" i="18"/>
  <c r="Z31" i="18"/>
  <c r="Y31" i="18"/>
  <c r="X31" i="18"/>
  <c r="Q31" i="18"/>
  <c r="H31" i="18"/>
  <c r="AD30" i="18"/>
  <c r="AC30" i="18"/>
  <c r="AB30" i="18"/>
  <c r="Z30" i="18"/>
  <c r="Y30" i="18"/>
  <c r="X30" i="18"/>
  <c r="Q30" i="18"/>
  <c r="H30" i="18"/>
  <c r="AD29" i="18"/>
  <c r="AC29" i="18"/>
  <c r="AB29" i="18"/>
  <c r="Z29" i="18"/>
  <c r="Y29" i="18"/>
  <c r="X29" i="18"/>
  <c r="Q29" i="18"/>
  <c r="H29" i="18"/>
  <c r="AD28" i="18"/>
  <c r="AC28" i="18"/>
  <c r="AB28" i="18"/>
  <c r="Z28" i="18"/>
  <c r="Y28" i="18"/>
  <c r="X28" i="18"/>
  <c r="Q28" i="18"/>
  <c r="H28" i="18"/>
  <c r="AD27" i="18"/>
  <c r="AC27" i="18"/>
  <c r="AB27" i="18"/>
  <c r="Z27" i="18"/>
  <c r="Y27" i="18"/>
  <c r="X27" i="18"/>
  <c r="Q27" i="18"/>
  <c r="H27" i="18"/>
  <c r="AD26" i="18"/>
  <c r="AC26" i="18"/>
  <c r="AB26" i="18"/>
  <c r="Z26" i="18"/>
  <c r="Y26" i="18"/>
  <c r="X26" i="18"/>
  <c r="Q26" i="18"/>
  <c r="H26" i="18"/>
  <c r="AD25" i="18"/>
  <c r="AC25" i="18"/>
  <c r="AB25" i="18"/>
  <c r="Z25" i="18"/>
  <c r="Y25" i="18"/>
  <c r="X25" i="18"/>
  <c r="Q25" i="18"/>
  <c r="H25" i="18"/>
  <c r="AD24" i="18"/>
  <c r="AC24" i="18"/>
  <c r="AB24" i="18"/>
  <c r="Z24" i="18"/>
  <c r="Y24" i="18"/>
  <c r="X24" i="18"/>
  <c r="Q24" i="18"/>
  <c r="H24" i="18"/>
  <c r="AD23" i="18"/>
  <c r="AC23" i="18"/>
  <c r="AB23" i="18"/>
  <c r="Z23" i="18"/>
  <c r="Y23" i="18"/>
  <c r="X23" i="18"/>
  <c r="Q23" i="18"/>
  <c r="H23" i="18"/>
  <c r="AD22" i="18"/>
  <c r="AC22" i="18"/>
  <c r="AB22" i="18"/>
  <c r="Y22" i="18"/>
  <c r="Q22" i="18"/>
  <c r="H22" i="18"/>
  <c r="AD21" i="18"/>
  <c r="AC21" i="18"/>
  <c r="AB21" i="18"/>
  <c r="Y21" i="18"/>
  <c r="Q21" i="18"/>
  <c r="H21" i="18"/>
  <c r="AD20" i="18"/>
  <c r="AC20" i="18"/>
  <c r="AB20" i="18"/>
  <c r="Z20" i="18"/>
  <c r="Y20" i="18"/>
  <c r="X20" i="18"/>
  <c r="Q20" i="18"/>
  <c r="H20" i="18"/>
  <c r="AD19" i="18"/>
  <c r="AC19" i="18"/>
  <c r="AB19" i="18"/>
  <c r="Z19" i="18"/>
  <c r="Y19" i="18"/>
  <c r="X19" i="18"/>
  <c r="Q19" i="18"/>
  <c r="H19" i="18"/>
  <c r="AD18" i="18"/>
  <c r="AC18" i="18"/>
  <c r="AB18" i="18"/>
  <c r="Z18" i="18"/>
  <c r="Y18" i="18"/>
  <c r="X18" i="18"/>
  <c r="H18" i="18"/>
  <c r="AD17" i="18"/>
  <c r="AC17" i="18"/>
  <c r="AB17" i="18"/>
  <c r="Z17" i="18"/>
  <c r="Y17" i="18"/>
  <c r="X17" i="18"/>
  <c r="Q17" i="18"/>
  <c r="H17" i="18"/>
  <c r="AD16" i="18"/>
  <c r="AC16" i="18"/>
  <c r="AB16" i="18"/>
  <c r="Z16" i="18"/>
  <c r="Y16" i="18"/>
  <c r="X16" i="18"/>
  <c r="Q16" i="18"/>
  <c r="H16" i="18"/>
  <c r="AD15" i="18"/>
  <c r="AC15" i="18"/>
  <c r="AB15" i="18"/>
  <c r="Z15" i="18"/>
  <c r="Y15" i="18"/>
  <c r="X15" i="18"/>
  <c r="H15" i="18"/>
  <c r="AD14" i="18"/>
  <c r="AC14" i="18"/>
  <c r="AB14" i="18"/>
  <c r="Z14" i="18"/>
  <c r="Y14" i="18"/>
  <c r="X14" i="18"/>
  <c r="Q14" i="18"/>
  <c r="H14" i="18"/>
  <c r="AD13" i="18"/>
  <c r="AC13" i="18"/>
  <c r="AB13" i="18"/>
  <c r="Z13" i="18"/>
  <c r="Y13" i="18"/>
  <c r="Q13" i="18"/>
  <c r="T13" i="18" s="1"/>
  <c r="H13" i="18"/>
  <c r="AD12" i="18"/>
  <c r="Z12" i="18"/>
  <c r="Q12" i="18"/>
  <c r="T12" i="18" s="1"/>
  <c r="AB12" i="18"/>
  <c r="H12" i="18"/>
  <c r="AC11" i="18"/>
  <c r="Q11" i="18"/>
  <c r="T11" i="18" s="1"/>
  <c r="AB11" i="18"/>
  <c r="H11" i="18"/>
  <c r="AF11" i="18" s="1"/>
  <c r="AD10" i="18"/>
  <c r="AC10" i="18"/>
  <c r="AB10" i="18"/>
  <c r="T33" i="18"/>
  <c r="AG23" i="18" l="1"/>
  <c r="AF23" i="18"/>
  <c r="AG22" i="18"/>
  <c r="AF22" i="18"/>
  <c r="AG21" i="18"/>
  <c r="AF21" i="18"/>
  <c r="AG24" i="19"/>
  <c r="AF24" i="19"/>
  <c r="D3" i="28"/>
  <c r="D3" i="15" s="1"/>
  <c r="AC12" i="18"/>
  <c r="AC42" i="18" s="1"/>
  <c r="E44" i="18" s="1"/>
  <c r="AD11" i="18"/>
  <c r="AD42" i="18" s="1"/>
  <c r="E45" i="18" s="1"/>
  <c r="AK33" i="28"/>
  <c r="J33" i="28" s="1"/>
  <c r="T10" i="24"/>
  <c r="T42" i="24" s="1"/>
  <c r="Q42" i="18"/>
  <c r="Q42" i="28"/>
  <c r="I22" i="15" s="1"/>
  <c r="Q42" i="26"/>
  <c r="I21" i="15" s="1"/>
  <c r="Q42" i="27"/>
  <c r="I20" i="15" s="1"/>
  <c r="Q42" i="25"/>
  <c r="I19" i="15" s="1"/>
  <c r="Q42" i="19"/>
  <c r="I18" i="15" s="1"/>
  <c r="Q42" i="20"/>
  <c r="I17" i="15" s="1"/>
  <c r="Q42" i="21"/>
  <c r="I16" i="15" s="1"/>
  <c r="Q42" i="22"/>
  <c r="I15" i="15" s="1"/>
  <c r="Q42" i="23"/>
  <c r="I14" i="15" s="1"/>
  <c r="Q42" i="24"/>
  <c r="I13" i="15" s="1"/>
  <c r="AK26" i="26"/>
  <c r="J26" i="26" s="1"/>
  <c r="AK14" i="20"/>
  <c r="J14" i="20" s="1"/>
  <c r="AK29" i="21"/>
  <c r="J29" i="21" s="1"/>
  <c r="AK32" i="22"/>
  <c r="J32" i="22" s="1"/>
  <c r="AK40" i="27"/>
  <c r="J40" i="27" s="1"/>
  <c r="AK28" i="27"/>
  <c r="J28" i="27" s="1"/>
  <c r="AK16" i="27"/>
  <c r="J16" i="27" s="1"/>
  <c r="AK19" i="22"/>
  <c r="J19" i="22" s="1"/>
  <c r="AK34" i="23"/>
  <c r="J34" i="23" s="1"/>
  <c r="AK36" i="26"/>
  <c r="J36" i="26" s="1"/>
  <c r="AK24" i="26"/>
  <c r="J24" i="26" s="1"/>
  <c r="AK18" i="25"/>
  <c r="J18" i="25" s="1"/>
  <c r="AK24" i="24"/>
  <c r="J24" i="24" s="1"/>
  <c r="AK17" i="26"/>
  <c r="J17" i="26" s="1"/>
  <c r="AK32" i="28"/>
  <c r="J32" i="28" s="1"/>
  <c r="AK20" i="28"/>
  <c r="J20" i="28" s="1"/>
  <c r="AK29" i="25"/>
  <c r="J29" i="25" s="1"/>
  <c r="AK32" i="19"/>
  <c r="J32" i="19" s="1"/>
  <c r="AK20" i="19"/>
  <c r="J20" i="19" s="1"/>
  <c r="AK26" i="21"/>
  <c r="J26" i="21" s="1"/>
  <c r="AK16" i="25"/>
  <c r="J16" i="25" s="1"/>
  <c r="AK19" i="19"/>
  <c r="J19" i="19" s="1"/>
  <c r="AK22" i="20"/>
  <c r="J22" i="20" s="1"/>
  <c r="AK37" i="21"/>
  <c r="J37" i="21" s="1"/>
  <c r="AK16" i="22"/>
  <c r="J16" i="22" s="1"/>
  <c r="AK36" i="27"/>
  <c r="J36" i="27" s="1"/>
  <c r="AK24" i="27"/>
  <c r="J24" i="27" s="1"/>
  <c r="AK27" i="22"/>
  <c r="J27" i="22" s="1"/>
  <c r="AK18" i="23"/>
  <c r="J18" i="23" s="1"/>
  <c r="AK26" i="25"/>
  <c r="J26" i="25" s="1"/>
  <c r="AK20" i="20"/>
  <c r="J20" i="20" s="1"/>
  <c r="AK38" i="22"/>
  <c r="J38" i="22" s="1"/>
  <c r="AK32" i="24"/>
  <c r="J32" i="24" s="1"/>
  <c r="AK40" i="28"/>
  <c r="J40" i="28" s="1"/>
  <c r="AK28" i="28"/>
  <c r="J28" i="28" s="1"/>
  <c r="X28" i="28" s="1"/>
  <c r="X42" i="28" s="1"/>
  <c r="AK16" i="28"/>
  <c r="J16" i="28" s="1"/>
  <c r="AK37" i="25"/>
  <c r="J37" i="25" s="1"/>
  <c r="AK28" i="19"/>
  <c r="J28" i="19" s="1"/>
  <c r="AK34" i="21"/>
  <c r="J34" i="21" s="1"/>
  <c r="AK18" i="26"/>
  <c r="J18" i="26" s="1"/>
  <c r="AK24" i="25"/>
  <c r="J24" i="25" s="1"/>
  <c r="AK21" i="21"/>
  <c r="J21" i="21" s="1"/>
  <c r="AK24" i="22"/>
  <c r="J24" i="22" s="1"/>
  <c r="AK32" i="27"/>
  <c r="J32" i="27" s="1"/>
  <c r="AK20" i="27"/>
  <c r="J20" i="27" s="1"/>
  <c r="AK14" i="19"/>
  <c r="J14" i="19" s="1"/>
  <c r="AK26" i="23"/>
  <c r="J26" i="23" s="1"/>
  <c r="AK16" i="26"/>
  <c r="J16" i="26" s="1"/>
  <c r="X16" i="26" s="1"/>
  <c r="X42" i="26" s="1"/>
  <c r="AK34" i="25"/>
  <c r="J34" i="25" s="1"/>
  <c r="AK16" i="24"/>
  <c r="J16" i="24" s="1"/>
  <c r="AK36" i="28"/>
  <c r="J36" i="28" s="1"/>
  <c r="AK24" i="28"/>
  <c r="J24" i="28" s="1"/>
  <c r="AK36" i="19"/>
  <c r="J36" i="19" s="1"/>
  <c r="AK18" i="21"/>
  <c r="J18" i="21" s="1"/>
  <c r="T10" i="18"/>
  <c r="T42" i="18" s="1"/>
  <c r="AK34" i="18"/>
  <c r="J34" i="18" s="1"/>
  <c r="AK14" i="18"/>
  <c r="J14" i="18" s="1"/>
  <c r="AK15" i="18"/>
  <c r="J15" i="18" s="1"/>
  <c r="AK25" i="18"/>
  <c r="J25" i="18" s="1"/>
  <c r="AK23" i="18"/>
  <c r="J23" i="18" s="1"/>
  <c r="AK32" i="18"/>
  <c r="J32" i="18" s="1"/>
  <c r="AK33" i="18"/>
  <c r="J33" i="18" s="1"/>
  <c r="AK19" i="18"/>
  <c r="J19" i="18" s="1"/>
  <c r="D5" i="21"/>
  <c r="D5" i="20" s="1"/>
  <c r="D5" i="19" s="1"/>
  <c r="D5" i="25" s="1"/>
  <c r="D5" i="27" s="1"/>
  <c r="D5" i="26" s="1"/>
  <c r="D5" i="28" s="1"/>
  <c r="D5" i="15" s="1"/>
  <c r="AK13" i="21"/>
  <c r="J13" i="21" s="1"/>
  <c r="AK13" i="25"/>
  <c r="J13" i="25" s="1"/>
  <c r="AK12" i="19"/>
  <c r="J12" i="19" s="1"/>
  <c r="AK12" i="28"/>
  <c r="J12" i="28" s="1"/>
  <c r="AK12" i="23"/>
  <c r="J12" i="23" s="1"/>
  <c r="AK12" i="20"/>
  <c r="J12" i="20" s="1"/>
  <c r="AK12" i="27"/>
  <c r="J12" i="27" s="1"/>
  <c r="AK11" i="26"/>
  <c r="J11" i="26" s="1"/>
  <c r="AK11" i="18"/>
  <c r="J11" i="18" s="1"/>
  <c r="AK11" i="22"/>
  <c r="J11" i="22" s="1"/>
  <c r="Y10" i="18"/>
  <c r="AK10" i="22"/>
  <c r="J10" i="22" s="1"/>
  <c r="AK10" i="25"/>
  <c r="J10" i="25" s="1"/>
  <c r="AK10" i="28"/>
  <c r="J10" i="28" s="1"/>
  <c r="AK10" i="23"/>
  <c r="J10" i="23" s="1"/>
  <c r="AK10" i="19"/>
  <c r="J10" i="19" s="1"/>
  <c r="AK10" i="26"/>
  <c r="J10" i="26" s="1"/>
  <c r="AK10" i="24"/>
  <c r="J10" i="24" s="1"/>
  <c r="AK10" i="20"/>
  <c r="J10" i="20" s="1"/>
  <c r="AK10" i="27"/>
  <c r="J10" i="27" s="1"/>
  <c r="AK10" i="21"/>
  <c r="J10" i="21" s="1"/>
  <c r="AK31" i="18"/>
  <c r="J31" i="18" s="1"/>
  <c r="AK38" i="18"/>
  <c r="J38" i="18" s="1"/>
  <c r="AK19" i="26"/>
  <c r="J19" i="26" s="1"/>
  <c r="AI42" i="18"/>
  <c r="AK20" i="25"/>
  <c r="J20" i="25" s="1"/>
  <c r="AK30" i="18"/>
  <c r="J30" i="18" s="1"/>
  <c r="AJ42" i="18"/>
  <c r="AK17" i="18"/>
  <c r="J17" i="18" s="1"/>
  <c r="AK12" i="26"/>
  <c r="J12" i="26" s="1"/>
  <c r="AK16" i="18"/>
  <c r="J16" i="18" s="1"/>
  <c r="AK24" i="18"/>
  <c r="J24" i="18" s="1"/>
  <c r="AK39" i="18"/>
  <c r="J39" i="18" s="1"/>
  <c r="AB42" i="18"/>
  <c r="E43" i="18" s="1"/>
  <c r="AK26" i="18"/>
  <c r="J26" i="18" s="1"/>
  <c r="AK18" i="18"/>
  <c r="J18" i="18" s="1"/>
  <c r="AK25" i="26"/>
  <c r="J25" i="26" s="1"/>
  <c r="AK30" i="20"/>
  <c r="J30" i="20" s="1"/>
  <c r="AK27" i="23"/>
  <c r="J27" i="23" s="1"/>
  <c r="AK19" i="24"/>
  <c r="J19" i="24" s="1"/>
  <c r="AK38" i="20"/>
  <c r="J38" i="20" s="1"/>
  <c r="AK33" i="19"/>
  <c r="J33" i="19" s="1"/>
  <c r="AK21" i="20"/>
  <c r="J21" i="20" s="1"/>
  <c r="AK26" i="20"/>
  <c r="J26" i="20" s="1"/>
  <c r="AK30" i="24"/>
  <c r="J30" i="24" s="1"/>
  <c r="AK33" i="25"/>
  <c r="J33" i="25" s="1"/>
  <c r="AK27" i="27"/>
  <c r="J27" i="27" s="1"/>
  <c r="AK34" i="20"/>
  <c r="J34" i="20" s="1"/>
  <c r="AK38" i="24"/>
  <c r="J38" i="24" s="1"/>
  <c r="AK12" i="25"/>
  <c r="J12" i="25" s="1"/>
  <c r="AK19" i="25"/>
  <c r="J19" i="25" s="1"/>
  <c r="X19" i="25" s="1"/>
  <c r="X42" i="25" s="1"/>
  <c r="AK36" i="25"/>
  <c r="J36" i="25" s="1"/>
  <c r="AK17" i="19"/>
  <c r="J17" i="19" s="1"/>
  <c r="AK19" i="23"/>
  <c r="J19" i="23" s="1"/>
  <c r="AK30" i="27"/>
  <c r="J30" i="27" s="1"/>
  <c r="AK18" i="19"/>
  <c r="J18" i="19" s="1"/>
  <c r="AK35" i="19"/>
  <c r="J35" i="19" s="1"/>
  <c r="AK25" i="21"/>
  <c r="J25" i="21" s="1"/>
  <c r="X25" i="21" s="1"/>
  <c r="X42" i="21" s="1"/>
  <c r="AK27" i="21"/>
  <c r="J27" i="21" s="1"/>
  <c r="AK39" i="22"/>
  <c r="J39" i="22" s="1"/>
  <c r="AK34" i="24"/>
  <c r="J34" i="24" s="1"/>
  <c r="AK27" i="25"/>
  <c r="J27" i="25" s="1"/>
  <c r="AK35" i="27"/>
  <c r="J35" i="27" s="1"/>
  <c r="X35" i="27" s="1"/>
  <c r="X42" i="27" s="1"/>
  <c r="AK11" i="28"/>
  <c r="J11" i="28" s="1"/>
  <c r="AK18" i="28"/>
  <c r="J18" i="28" s="1"/>
  <c r="AK14" i="22"/>
  <c r="J14" i="22" s="1"/>
  <c r="AK23" i="22"/>
  <c r="J23" i="22" s="1"/>
  <c r="AK31" i="22"/>
  <c r="J31" i="22" s="1"/>
  <c r="AK22" i="24"/>
  <c r="J22" i="24" s="1"/>
  <c r="AK22" i="26"/>
  <c r="J22" i="26" s="1"/>
  <c r="AK34" i="19"/>
  <c r="J34" i="19" s="1"/>
  <c r="AK17" i="21"/>
  <c r="J17" i="21" s="1"/>
  <c r="AK19" i="21"/>
  <c r="J19" i="21" s="1"/>
  <c r="AB42" i="23"/>
  <c r="E43" i="23" s="1"/>
  <c r="F14" i="15" s="1"/>
  <c r="AK33" i="23"/>
  <c r="J33" i="23" s="1"/>
  <c r="AK11" i="24"/>
  <c r="J11" i="24" s="1"/>
  <c r="AK18" i="27"/>
  <c r="J18" i="27" s="1"/>
  <c r="AK34" i="27"/>
  <c r="J34" i="27" s="1"/>
  <c r="AC42" i="28"/>
  <c r="E44" i="28" s="1"/>
  <c r="G22" i="15" s="1"/>
  <c r="AK14" i="28"/>
  <c r="J14" i="28" s="1"/>
  <c r="Y42" i="19"/>
  <c r="D44" i="19" s="1"/>
  <c r="D18" i="15" s="1"/>
  <c r="AK17" i="22"/>
  <c r="J17" i="22" s="1"/>
  <c r="Y42" i="23"/>
  <c r="D44" i="23" s="1"/>
  <c r="D14" i="15" s="1"/>
  <c r="AK35" i="23"/>
  <c r="J35" i="23" s="1"/>
  <c r="AK26" i="28"/>
  <c r="J26" i="28" s="1"/>
  <c r="AJ42" i="19"/>
  <c r="AK11" i="21"/>
  <c r="J11" i="21" s="1"/>
  <c r="AK33" i="21"/>
  <c r="J33" i="21" s="1"/>
  <c r="AK35" i="21"/>
  <c r="J35" i="21" s="1"/>
  <c r="AK11" i="23"/>
  <c r="J11" i="23" s="1"/>
  <c r="X11" i="23" s="1"/>
  <c r="X42" i="23" s="1"/>
  <c r="AK11" i="25"/>
  <c r="J11" i="25" s="1"/>
  <c r="AK33" i="26"/>
  <c r="J33" i="26" s="1"/>
  <c r="AK19" i="28"/>
  <c r="J19" i="28" s="1"/>
  <c r="AK24" i="23"/>
  <c r="J24" i="23" s="1"/>
  <c r="Z42" i="25"/>
  <c r="D45" i="25" s="1"/>
  <c r="E19" i="15" s="1"/>
  <c r="AK30" i="19"/>
  <c r="J30" i="19" s="1"/>
  <c r="AK28" i="21"/>
  <c r="J28" i="21" s="1"/>
  <c r="AK15" i="22"/>
  <c r="J15" i="22" s="1"/>
  <c r="AK40" i="22"/>
  <c r="J40" i="22" s="1"/>
  <c r="AK20" i="23"/>
  <c r="J20" i="23" s="1"/>
  <c r="Y42" i="25"/>
  <c r="D44" i="25" s="1"/>
  <c r="D19" i="15" s="1"/>
  <c r="AK32" i="26"/>
  <c r="J32" i="26" s="1"/>
  <c r="AK18" i="20"/>
  <c r="J18" i="20" s="1"/>
  <c r="AK21" i="25"/>
  <c r="J21" i="25" s="1"/>
  <c r="AK28" i="25"/>
  <c r="J28" i="25" s="1"/>
  <c r="AK38" i="19"/>
  <c r="J38" i="19" s="1"/>
  <c r="AK33" i="22"/>
  <c r="J33" i="22" s="1"/>
  <c r="AK20" i="26"/>
  <c r="J20" i="26" s="1"/>
  <c r="AD42" i="24"/>
  <c r="E45" i="24" s="1"/>
  <c r="H13" i="15" s="1"/>
  <c r="AK17" i="24"/>
  <c r="J17" i="24" s="1"/>
  <c r="AK30" i="26"/>
  <c r="J30" i="26" s="1"/>
  <c r="AK35" i="26"/>
  <c r="J35" i="26" s="1"/>
  <c r="AK11" i="27"/>
  <c r="J11" i="27" s="1"/>
  <c r="AK16" i="19"/>
  <c r="J16" i="19" s="1"/>
  <c r="AB42" i="26"/>
  <c r="E43" i="26" s="1"/>
  <c r="F21" i="15" s="1"/>
  <c r="AK40" i="26"/>
  <c r="J40" i="26" s="1"/>
  <c r="AK25" i="22"/>
  <c r="J25" i="22" s="1"/>
  <c r="AK28" i="26"/>
  <c r="J28" i="26" s="1"/>
  <c r="AK28" i="20"/>
  <c r="J28" i="20" s="1"/>
  <c r="AK36" i="20"/>
  <c r="J36" i="20" s="1"/>
  <c r="AK27" i="19"/>
  <c r="J27" i="19" s="1"/>
  <c r="AK40" i="19"/>
  <c r="J40" i="19" s="1"/>
  <c r="X40" i="19" s="1"/>
  <c r="AK12" i="21"/>
  <c r="J12" i="21" s="1"/>
  <c r="AK27" i="24"/>
  <c r="J27" i="24" s="1"/>
  <c r="AK38" i="26"/>
  <c r="J38" i="26" s="1"/>
  <c r="Z42" i="28"/>
  <c r="D45" i="28" s="1"/>
  <c r="E22" i="15" s="1"/>
  <c r="AK38" i="28"/>
  <c r="J38" i="28" s="1"/>
  <c r="AB42" i="20"/>
  <c r="E43" i="20" s="1"/>
  <c r="F17" i="15" s="1"/>
  <c r="AI42" i="21"/>
  <c r="AI42" i="24"/>
  <c r="AK35" i="25"/>
  <c r="J35" i="25" s="1"/>
  <c r="AC42" i="26"/>
  <c r="E44" i="26" s="1"/>
  <c r="G21" i="15" s="1"/>
  <c r="AB42" i="27"/>
  <c r="E43" i="27" s="1"/>
  <c r="F20" i="15" s="1"/>
  <c r="AK25" i="27"/>
  <c r="J25" i="27" s="1"/>
  <c r="AD42" i="28"/>
  <c r="E45" i="28" s="1"/>
  <c r="H22" i="15" s="1"/>
  <c r="AK35" i="28"/>
  <c r="J35" i="28" s="1"/>
  <c r="AB42" i="19"/>
  <c r="E43" i="19" s="1"/>
  <c r="F18" i="15" s="1"/>
  <c r="AK11" i="19"/>
  <c r="J11" i="19" s="1"/>
  <c r="AK22" i="19"/>
  <c r="J22" i="19" s="1"/>
  <c r="Z42" i="21"/>
  <c r="D45" i="21" s="1"/>
  <c r="E16" i="15" s="1"/>
  <c r="AD42" i="26"/>
  <c r="E45" i="26" s="1"/>
  <c r="H21" i="15" s="1"/>
  <c r="AC42" i="27"/>
  <c r="E44" i="27" s="1"/>
  <c r="G20" i="15" s="1"/>
  <c r="AC42" i="19"/>
  <c r="E44" i="19" s="1"/>
  <c r="G18" i="15" s="1"/>
  <c r="AK26" i="19"/>
  <c r="J26" i="19" s="1"/>
  <c r="AD42" i="20"/>
  <c r="E45" i="20" s="1"/>
  <c r="H17" i="15" s="1"/>
  <c r="AK13" i="20"/>
  <c r="J13" i="20" s="1"/>
  <c r="Y42" i="21"/>
  <c r="D44" i="21" s="1"/>
  <c r="D16" i="15" s="1"/>
  <c r="AK22" i="22"/>
  <c r="J22" i="22" s="1"/>
  <c r="AK30" i="22"/>
  <c r="J30" i="22" s="1"/>
  <c r="X30" i="22" s="1"/>
  <c r="X42" i="22" s="1"/>
  <c r="AC42" i="23"/>
  <c r="E44" i="23" s="1"/>
  <c r="G14" i="15" s="1"/>
  <c r="AK17" i="23"/>
  <c r="J17" i="23" s="1"/>
  <c r="AK14" i="24"/>
  <c r="J14" i="24" s="1"/>
  <c r="AK26" i="24"/>
  <c r="J26" i="24" s="1"/>
  <c r="AC42" i="25"/>
  <c r="E44" i="25" s="1"/>
  <c r="G19" i="15" s="1"/>
  <c r="AK25" i="25"/>
  <c r="J25" i="25" s="1"/>
  <c r="AK27" i="26"/>
  <c r="J27" i="26" s="1"/>
  <c r="AK34" i="26"/>
  <c r="J34" i="26" s="1"/>
  <c r="AD42" i="27"/>
  <c r="E45" i="27" s="1"/>
  <c r="H20" i="15" s="1"/>
  <c r="AK22" i="27"/>
  <c r="J22" i="27" s="1"/>
  <c r="AK30" i="28"/>
  <c r="J30" i="28" s="1"/>
  <c r="AK34" i="28"/>
  <c r="J34" i="28" s="1"/>
  <c r="AI42" i="22"/>
  <c r="AD42" i="23"/>
  <c r="E45" i="23" s="1"/>
  <c r="H14" i="15" s="1"/>
  <c r="AK32" i="23"/>
  <c r="J32" i="23" s="1"/>
  <c r="Y42" i="24"/>
  <c r="D44" i="24" s="1"/>
  <c r="D13" i="15" s="1"/>
  <c r="AJ42" i="24"/>
  <c r="AK33" i="24"/>
  <c r="J33" i="24" s="1"/>
  <c r="AD42" i="25"/>
  <c r="E45" i="25" s="1"/>
  <c r="H19" i="15" s="1"/>
  <c r="AI42" i="26"/>
  <c r="AK17" i="27"/>
  <c r="J17" i="27" s="1"/>
  <c r="AI42" i="28"/>
  <c r="AK25" i="28"/>
  <c r="J25" i="28" s="1"/>
  <c r="AC42" i="20"/>
  <c r="E44" i="20" s="1"/>
  <c r="G17" i="15" s="1"/>
  <c r="AJ42" i="21"/>
  <c r="AB42" i="25"/>
  <c r="E43" i="25" s="1"/>
  <c r="F19" i="15" s="1"/>
  <c r="AB42" i="21"/>
  <c r="E43" i="21" s="1"/>
  <c r="F16" i="15" s="1"/>
  <c r="AK20" i="21"/>
  <c r="J20" i="21" s="1"/>
  <c r="AK36" i="21"/>
  <c r="J36" i="21" s="1"/>
  <c r="Y42" i="22"/>
  <c r="D44" i="22" s="1"/>
  <c r="D15" i="15" s="1"/>
  <c r="AJ42" i="22"/>
  <c r="AJ42" i="26"/>
  <c r="Z42" i="26"/>
  <c r="D45" i="26" s="1"/>
  <c r="E21" i="15" s="1"/>
  <c r="AK14" i="26"/>
  <c r="J14" i="26" s="1"/>
  <c r="AK19" i="27"/>
  <c r="J19" i="27" s="1"/>
  <c r="AK26" i="27"/>
  <c r="J26" i="27" s="1"/>
  <c r="Y42" i="28"/>
  <c r="D44" i="28" s="1"/>
  <c r="D22" i="15" s="1"/>
  <c r="AJ42" i="28"/>
  <c r="AI42" i="20"/>
  <c r="AC42" i="21"/>
  <c r="E44" i="21" s="1"/>
  <c r="G16" i="15" s="1"/>
  <c r="Z42" i="22"/>
  <c r="D45" i="22" s="1"/>
  <c r="E15" i="15" s="1"/>
  <c r="AC42" i="22"/>
  <c r="E44" i="22" s="1"/>
  <c r="G15" i="15" s="1"/>
  <c r="AK18" i="22"/>
  <c r="J18" i="22" s="1"/>
  <c r="AK26" i="22"/>
  <c r="J26" i="22" s="1"/>
  <c r="AK34" i="22"/>
  <c r="J34" i="22" s="1"/>
  <c r="AI42" i="23"/>
  <c r="AK25" i="23"/>
  <c r="J25" i="23" s="1"/>
  <c r="AK40" i="23"/>
  <c r="J40" i="23" s="1"/>
  <c r="AB42" i="24"/>
  <c r="E43" i="24" s="1"/>
  <c r="F13" i="15" s="1"/>
  <c r="AK18" i="24"/>
  <c r="J18" i="24" s="1"/>
  <c r="AK35" i="24"/>
  <c r="J35" i="24" s="1"/>
  <c r="AI42" i="25"/>
  <c r="AK17" i="25"/>
  <c r="J17" i="25" s="1"/>
  <c r="Y42" i="26"/>
  <c r="D44" i="26" s="1"/>
  <c r="D21" i="15" s="1"/>
  <c r="AI42" i="27"/>
  <c r="Z42" i="27"/>
  <c r="D45" i="27" s="1"/>
  <c r="E20" i="15" s="1"/>
  <c r="AK14" i="27"/>
  <c r="J14" i="27" s="1"/>
  <c r="AK33" i="27"/>
  <c r="J33" i="27" s="1"/>
  <c r="AK17" i="28"/>
  <c r="J17" i="28" s="1"/>
  <c r="AK22" i="28"/>
  <c r="J22" i="28" s="1"/>
  <c r="AK27" i="28"/>
  <c r="J27" i="28" s="1"/>
  <c r="AD42" i="19"/>
  <c r="E45" i="19" s="1"/>
  <c r="H18" i="15" s="1"/>
  <c r="AK25" i="20"/>
  <c r="J25" i="20" s="1"/>
  <c r="AK33" i="20"/>
  <c r="J33" i="20" s="1"/>
  <c r="AK17" i="20"/>
  <c r="J17" i="20" s="1"/>
  <c r="AI42" i="19"/>
  <c r="Z42" i="19"/>
  <c r="D45" i="19" s="1"/>
  <c r="E18" i="15" s="1"/>
  <c r="AK25" i="19"/>
  <c r="J25" i="19" s="1"/>
  <c r="Y42" i="20"/>
  <c r="D44" i="20" s="1"/>
  <c r="D17" i="15" s="1"/>
  <c r="AJ42" i="20"/>
  <c r="Z42" i="20"/>
  <c r="D45" i="20" s="1"/>
  <c r="E17" i="15" s="1"/>
  <c r="AK29" i="20"/>
  <c r="J29" i="20" s="1"/>
  <c r="AK37" i="20"/>
  <c r="J37" i="20" s="1"/>
  <c r="AD42" i="21"/>
  <c r="E45" i="21" s="1"/>
  <c r="H16" i="15" s="1"/>
  <c r="AB42" i="22"/>
  <c r="E43" i="22" s="1"/>
  <c r="F15" i="15" s="1"/>
  <c r="AD42" i="22"/>
  <c r="E45" i="22" s="1"/>
  <c r="H15" i="15" s="1"/>
  <c r="AJ42" i="23"/>
  <c r="Z42" i="23"/>
  <c r="D45" i="23" s="1"/>
  <c r="E14" i="15" s="1"/>
  <c r="AK16" i="23"/>
  <c r="J16" i="23" s="1"/>
  <c r="AC42" i="24"/>
  <c r="E44" i="24" s="1"/>
  <c r="G13" i="15" s="1"/>
  <c r="AK25" i="24"/>
  <c r="J25" i="24" s="1"/>
  <c r="AJ42" i="25"/>
  <c r="Y42" i="27"/>
  <c r="D44" i="27" s="1"/>
  <c r="D20" i="15" s="1"/>
  <c r="AJ42" i="27"/>
  <c r="AB42" i="28"/>
  <c r="E43" i="28" s="1"/>
  <c r="F22" i="15" s="1"/>
  <c r="AK15" i="28"/>
  <c r="J15" i="28" s="1"/>
  <c r="AK23" i="28"/>
  <c r="J23" i="28" s="1"/>
  <c r="AK31" i="28"/>
  <c r="J31" i="28" s="1"/>
  <c r="AK39" i="28"/>
  <c r="J39" i="28" s="1"/>
  <c r="AK13" i="28"/>
  <c r="J13" i="28" s="1"/>
  <c r="AK21" i="28"/>
  <c r="J21" i="28" s="1"/>
  <c r="AK29" i="28"/>
  <c r="J29" i="28" s="1"/>
  <c r="AK37" i="28"/>
  <c r="J37" i="28" s="1"/>
  <c r="AK15" i="27"/>
  <c r="J15" i="27" s="1"/>
  <c r="AK23" i="27"/>
  <c r="J23" i="27" s="1"/>
  <c r="AK31" i="27"/>
  <c r="J31" i="27" s="1"/>
  <c r="AK39" i="27"/>
  <c r="J39" i="27" s="1"/>
  <c r="AK38" i="27"/>
  <c r="J38" i="27" s="1"/>
  <c r="AK13" i="27"/>
  <c r="J13" i="27" s="1"/>
  <c r="AK21" i="27"/>
  <c r="J21" i="27" s="1"/>
  <c r="AK29" i="27"/>
  <c r="J29" i="27" s="1"/>
  <c r="AK37" i="27"/>
  <c r="J37" i="27" s="1"/>
  <c r="AK15" i="26"/>
  <c r="J15" i="26" s="1"/>
  <c r="AK23" i="26"/>
  <c r="J23" i="26" s="1"/>
  <c r="AK31" i="26"/>
  <c r="J31" i="26" s="1"/>
  <c r="AK39" i="26"/>
  <c r="J39" i="26" s="1"/>
  <c r="AK13" i="26"/>
  <c r="J13" i="26" s="1"/>
  <c r="AK21" i="26"/>
  <c r="J21" i="26" s="1"/>
  <c r="AK29" i="26"/>
  <c r="J29" i="26" s="1"/>
  <c r="AK37" i="26"/>
  <c r="J37" i="26" s="1"/>
  <c r="AK32" i="25"/>
  <c r="J32" i="25" s="1"/>
  <c r="AK40" i="25"/>
  <c r="J40" i="25" s="1"/>
  <c r="AK15" i="25"/>
  <c r="J15" i="25" s="1"/>
  <c r="AK23" i="25"/>
  <c r="J23" i="25" s="1"/>
  <c r="AK31" i="25"/>
  <c r="J31" i="25" s="1"/>
  <c r="AK39" i="25"/>
  <c r="J39" i="25" s="1"/>
  <c r="AK14" i="25"/>
  <c r="J14" i="25" s="1"/>
  <c r="AK22" i="25"/>
  <c r="J22" i="25" s="1"/>
  <c r="AK30" i="25"/>
  <c r="J30" i="25" s="1"/>
  <c r="AK38" i="25"/>
  <c r="J38" i="25" s="1"/>
  <c r="AK40" i="24"/>
  <c r="J40" i="24" s="1"/>
  <c r="AK15" i="24"/>
  <c r="J15" i="24" s="1"/>
  <c r="AK23" i="24"/>
  <c r="J23" i="24" s="1"/>
  <c r="AK31" i="24"/>
  <c r="J31" i="24" s="1"/>
  <c r="AK39" i="24"/>
  <c r="J39" i="24" s="1"/>
  <c r="AK13" i="24"/>
  <c r="J13" i="24" s="1"/>
  <c r="AK21" i="24"/>
  <c r="J21" i="24" s="1"/>
  <c r="AK29" i="24"/>
  <c r="J29" i="24" s="1"/>
  <c r="AK37" i="24"/>
  <c r="J37" i="24" s="1"/>
  <c r="AK12" i="24"/>
  <c r="J12" i="24" s="1"/>
  <c r="AK20" i="24"/>
  <c r="J20" i="24" s="1"/>
  <c r="AK28" i="24"/>
  <c r="J28" i="24" s="1"/>
  <c r="AK36" i="24"/>
  <c r="J36" i="24" s="1"/>
  <c r="AK15" i="23"/>
  <c r="J15" i="23" s="1"/>
  <c r="AK23" i="23"/>
  <c r="J23" i="23" s="1"/>
  <c r="AK31" i="23"/>
  <c r="J31" i="23" s="1"/>
  <c r="AK39" i="23"/>
  <c r="J39" i="23" s="1"/>
  <c r="AK14" i="23"/>
  <c r="J14" i="23" s="1"/>
  <c r="AK22" i="23"/>
  <c r="J22" i="23" s="1"/>
  <c r="AK30" i="23"/>
  <c r="J30" i="23" s="1"/>
  <c r="AK38" i="23"/>
  <c r="J38" i="23" s="1"/>
  <c r="AK13" i="23"/>
  <c r="J13" i="23" s="1"/>
  <c r="AK21" i="23"/>
  <c r="J21" i="23" s="1"/>
  <c r="AK29" i="23"/>
  <c r="J29" i="23" s="1"/>
  <c r="AK37" i="23"/>
  <c r="J37" i="23" s="1"/>
  <c r="AK28" i="23"/>
  <c r="J28" i="23" s="1"/>
  <c r="AK36" i="23"/>
  <c r="J36" i="23" s="1"/>
  <c r="AK13" i="22"/>
  <c r="J13" i="22" s="1"/>
  <c r="AK21" i="22"/>
  <c r="J21" i="22" s="1"/>
  <c r="AK29" i="22"/>
  <c r="J29" i="22" s="1"/>
  <c r="AK37" i="22"/>
  <c r="J37" i="22" s="1"/>
  <c r="AK12" i="22"/>
  <c r="J12" i="22" s="1"/>
  <c r="AK20" i="22"/>
  <c r="J20" i="22" s="1"/>
  <c r="AK28" i="22"/>
  <c r="J28" i="22" s="1"/>
  <c r="AK36" i="22"/>
  <c r="J36" i="22" s="1"/>
  <c r="AK35" i="22"/>
  <c r="J35" i="22" s="1"/>
  <c r="AK16" i="21"/>
  <c r="J16" i="21" s="1"/>
  <c r="AK24" i="21"/>
  <c r="J24" i="21" s="1"/>
  <c r="AK32" i="21"/>
  <c r="J32" i="21" s="1"/>
  <c r="AK40" i="21"/>
  <c r="J40" i="21" s="1"/>
  <c r="AK15" i="21"/>
  <c r="J15" i="21" s="1"/>
  <c r="AK23" i="21"/>
  <c r="J23" i="21" s="1"/>
  <c r="AK31" i="21"/>
  <c r="J31" i="21" s="1"/>
  <c r="AK39" i="21"/>
  <c r="J39" i="21" s="1"/>
  <c r="AK14" i="21"/>
  <c r="J14" i="21" s="1"/>
  <c r="AK22" i="21"/>
  <c r="J22" i="21" s="1"/>
  <c r="AK30" i="21"/>
  <c r="J30" i="21" s="1"/>
  <c r="AK38" i="21"/>
  <c r="J38" i="21" s="1"/>
  <c r="AK16" i="20"/>
  <c r="J16" i="20" s="1"/>
  <c r="AK24" i="20"/>
  <c r="J24" i="20" s="1"/>
  <c r="AK32" i="20"/>
  <c r="J32" i="20" s="1"/>
  <c r="AK40" i="20"/>
  <c r="J40" i="20" s="1"/>
  <c r="AK15" i="20"/>
  <c r="J15" i="20" s="1"/>
  <c r="X15" i="20" s="1"/>
  <c r="X42" i="20" s="1"/>
  <c r="AK23" i="20"/>
  <c r="J23" i="20" s="1"/>
  <c r="AK31" i="20"/>
  <c r="J31" i="20" s="1"/>
  <c r="AK39" i="20"/>
  <c r="J39" i="20" s="1"/>
  <c r="AK11" i="20"/>
  <c r="J11" i="20" s="1"/>
  <c r="AK19" i="20"/>
  <c r="J19" i="20" s="1"/>
  <c r="AK27" i="20"/>
  <c r="J27" i="20" s="1"/>
  <c r="AK35" i="20"/>
  <c r="J35" i="20" s="1"/>
  <c r="AK15" i="19"/>
  <c r="J15" i="19" s="1"/>
  <c r="AK23" i="19"/>
  <c r="J23" i="19" s="1"/>
  <c r="AK31" i="19"/>
  <c r="J31" i="19" s="1"/>
  <c r="AK39" i="19"/>
  <c r="J39" i="19" s="1"/>
  <c r="AK13" i="19"/>
  <c r="J13" i="19" s="1"/>
  <c r="AK21" i="19"/>
  <c r="J21" i="19" s="1"/>
  <c r="AK29" i="19"/>
  <c r="J29" i="19" s="1"/>
  <c r="AK37" i="19"/>
  <c r="J37" i="19" s="1"/>
  <c r="AK40" i="18"/>
  <c r="J40" i="18" s="1"/>
  <c r="AK29" i="18"/>
  <c r="J29" i="18" s="1"/>
  <c r="AK37" i="18"/>
  <c r="J37" i="18" s="1"/>
  <c r="AK20" i="18"/>
  <c r="J20" i="18" s="1"/>
  <c r="AK28" i="18"/>
  <c r="J28" i="18" s="1"/>
  <c r="AK36" i="18"/>
  <c r="J36" i="18" s="1"/>
  <c r="AK27" i="18"/>
  <c r="J27" i="18" s="1"/>
  <c r="AK35" i="18"/>
  <c r="J35" i="18" s="1"/>
  <c r="X27" i="24" l="1"/>
  <c r="Z27" i="24"/>
  <c r="Z42" i="24" s="1"/>
  <c r="D45" i="24" s="1"/>
  <c r="E13" i="15" s="1"/>
  <c r="X22" i="18"/>
  <c r="Z22" i="18"/>
  <c r="AK22" i="18"/>
  <c r="J22" i="18" s="1"/>
  <c r="AK21" i="18"/>
  <c r="J21" i="18" s="1"/>
  <c r="AK24" i="19"/>
  <c r="X24" i="19"/>
  <c r="X42" i="19" s="1"/>
  <c r="Z10" i="18"/>
  <c r="J13" i="15"/>
  <c r="J11" i="15"/>
  <c r="I11" i="15"/>
  <c r="H11" i="15"/>
  <c r="X10" i="24"/>
  <c r="G11" i="15"/>
  <c r="F11" i="15"/>
  <c r="AG42" i="19"/>
  <c r="Y11" i="18"/>
  <c r="AK13" i="18"/>
  <c r="J13" i="18" s="1"/>
  <c r="X13" i="18"/>
  <c r="AK12" i="18"/>
  <c r="J12" i="18" s="1"/>
  <c r="AK42" i="27"/>
  <c r="D43" i="27" s="1"/>
  <c r="P45" i="27" s="1"/>
  <c r="AK42" i="22"/>
  <c r="D43" i="22" s="1"/>
  <c r="P45" i="22" s="1"/>
  <c r="AK42" i="20"/>
  <c r="D43" i="20" s="1"/>
  <c r="P45" i="20" s="1"/>
  <c r="AK42" i="24"/>
  <c r="D43" i="24" s="1"/>
  <c r="AK42" i="26"/>
  <c r="D43" i="26" s="1"/>
  <c r="P45" i="26" s="1"/>
  <c r="AK42" i="23"/>
  <c r="D43" i="23" s="1"/>
  <c r="P45" i="23" s="1"/>
  <c r="AK42" i="28"/>
  <c r="D43" i="28" s="1"/>
  <c r="P45" i="28" s="1"/>
  <c r="AK42" i="21"/>
  <c r="D43" i="21" s="1"/>
  <c r="P45" i="21" s="1"/>
  <c r="AK42" i="25"/>
  <c r="D43" i="25" s="1"/>
  <c r="P45" i="25" s="1"/>
  <c r="AK10" i="18"/>
  <c r="AF42" i="18"/>
  <c r="AG42" i="18"/>
  <c r="AG42" i="28"/>
  <c r="AG42" i="25"/>
  <c r="AG42" i="27"/>
  <c r="AG42" i="20"/>
  <c r="AG42" i="22"/>
  <c r="AG42" i="21"/>
  <c r="AG42" i="23"/>
  <c r="AG42" i="24"/>
  <c r="AG42" i="26"/>
  <c r="AF42" i="21"/>
  <c r="AF42" i="23"/>
  <c r="AF42" i="25"/>
  <c r="AF42" i="27"/>
  <c r="AF42" i="19"/>
  <c r="AF42" i="24"/>
  <c r="AF42" i="20"/>
  <c r="AF42" i="22"/>
  <c r="AF42" i="26"/>
  <c r="AF42" i="28"/>
  <c r="X42" i="24" l="1"/>
  <c r="P45" i="24"/>
  <c r="L13" i="15" s="1"/>
  <c r="AK42" i="19"/>
  <c r="D43" i="19" s="1"/>
  <c r="P45" i="19" s="1"/>
  <c r="L18" i="15" s="1"/>
  <c r="J24" i="19"/>
  <c r="X10" i="18"/>
  <c r="J10" i="18"/>
  <c r="X21" i="18"/>
  <c r="Z21" i="18"/>
  <c r="L22" i="15"/>
  <c r="C22" i="15"/>
  <c r="L21" i="15"/>
  <c r="C21" i="15"/>
  <c r="L20" i="15"/>
  <c r="C20" i="15"/>
  <c r="L19" i="15"/>
  <c r="C19" i="15"/>
  <c r="L17" i="15"/>
  <c r="C17" i="15"/>
  <c r="L16" i="15"/>
  <c r="C16" i="15"/>
  <c r="L15" i="15"/>
  <c r="C15" i="15"/>
  <c r="L14" i="15"/>
  <c r="C14" i="15"/>
  <c r="C13" i="15"/>
  <c r="X12" i="18"/>
  <c r="Y12" i="18"/>
  <c r="Y42" i="18" s="1"/>
  <c r="D44" i="18" s="1"/>
  <c r="X11" i="18"/>
  <c r="Z11" i="18"/>
  <c r="AK42" i="18"/>
  <c r="D43" i="18" s="1"/>
  <c r="AD40" i="17"/>
  <c r="AC40" i="17"/>
  <c r="AB40" i="17"/>
  <c r="Z40" i="17"/>
  <c r="Y40" i="17"/>
  <c r="X40" i="17"/>
  <c r="Q40" i="17"/>
  <c r="H40" i="17"/>
  <c r="AD39" i="17"/>
  <c r="AC39" i="17"/>
  <c r="AB39" i="17"/>
  <c r="Z39" i="17"/>
  <c r="Y39" i="17"/>
  <c r="X39" i="17"/>
  <c r="Q39" i="17"/>
  <c r="H39" i="17"/>
  <c r="AD38" i="17"/>
  <c r="AC38" i="17"/>
  <c r="AB38" i="17"/>
  <c r="Z38" i="17"/>
  <c r="Y38" i="17"/>
  <c r="X38" i="17"/>
  <c r="Q38" i="17"/>
  <c r="H38" i="17"/>
  <c r="AD37" i="17"/>
  <c r="AC37" i="17"/>
  <c r="AB37" i="17"/>
  <c r="Z37" i="17"/>
  <c r="Y37" i="17"/>
  <c r="X37" i="17"/>
  <c r="Q37" i="17"/>
  <c r="H37" i="17"/>
  <c r="AD36" i="17"/>
  <c r="AC36" i="17"/>
  <c r="AB36" i="17"/>
  <c r="Z36" i="17"/>
  <c r="Y36" i="17"/>
  <c r="X36" i="17"/>
  <c r="Q36" i="17"/>
  <c r="H36" i="17"/>
  <c r="AD35" i="17"/>
  <c r="AC35" i="17"/>
  <c r="AB35" i="17"/>
  <c r="Z35" i="17"/>
  <c r="Y35" i="17"/>
  <c r="X35" i="17"/>
  <c r="Q35" i="17"/>
  <c r="H35" i="17"/>
  <c r="AD34" i="17"/>
  <c r="AC34" i="17"/>
  <c r="AB34" i="17"/>
  <c r="Z34" i="17"/>
  <c r="Y34" i="17"/>
  <c r="X34" i="17"/>
  <c r="Q34" i="17"/>
  <c r="H34" i="17"/>
  <c r="AD33" i="17"/>
  <c r="AC33" i="17"/>
  <c r="AB33" i="17"/>
  <c r="Z33" i="17"/>
  <c r="Y33" i="17"/>
  <c r="X33" i="17"/>
  <c r="Q33" i="17"/>
  <c r="H33" i="17"/>
  <c r="AD32" i="17"/>
  <c r="AC32" i="17"/>
  <c r="AB32" i="17"/>
  <c r="Z32" i="17"/>
  <c r="Y32" i="17"/>
  <c r="X32" i="17"/>
  <c r="Q32" i="17"/>
  <c r="H32" i="17"/>
  <c r="AD31" i="17"/>
  <c r="AC31" i="17"/>
  <c r="AB31" i="17"/>
  <c r="Z31" i="17"/>
  <c r="Y31" i="17"/>
  <c r="X31" i="17"/>
  <c r="Q31" i="17"/>
  <c r="H31" i="17"/>
  <c r="AD30" i="17"/>
  <c r="AC30" i="17"/>
  <c r="AB30" i="17"/>
  <c r="Z30" i="17"/>
  <c r="Y30" i="17"/>
  <c r="X30" i="17"/>
  <c r="Q30" i="17"/>
  <c r="H30" i="17"/>
  <c r="AD29" i="17"/>
  <c r="AC29" i="17"/>
  <c r="AB29" i="17"/>
  <c r="Z29" i="17"/>
  <c r="Y29" i="17"/>
  <c r="X29" i="17"/>
  <c r="Q29" i="17"/>
  <c r="H29" i="17"/>
  <c r="AD28" i="17"/>
  <c r="AC28" i="17"/>
  <c r="AB28" i="17"/>
  <c r="Z28" i="17"/>
  <c r="Y28" i="17"/>
  <c r="X28" i="17"/>
  <c r="Q28" i="17"/>
  <c r="H28" i="17"/>
  <c r="AD27" i="17"/>
  <c r="AC27" i="17"/>
  <c r="AB27" i="17"/>
  <c r="Z27" i="17"/>
  <c r="Y27" i="17"/>
  <c r="Q27" i="17"/>
  <c r="H27" i="17"/>
  <c r="AF27" i="17" s="1"/>
  <c r="AD26" i="17"/>
  <c r="AC26" i="17"/>
  <c r="AB26" i="17"/>
  <c r="Z26" i="17"/>
  <c r="Y26" i="17"/>
  <c r="Q26" i="17"/>
  <c r="H26" i="17"/>
  <c r="AF26" i="17" s="1"/>
  <c r="AD25" i="17"/>
  <c r="AC25" i="17"/>
  <c r="AB25" i="17"/>
  <c r="Z25" i="17"/>
  <c r="Y25" i="17"/>
  <c r="X25" i="17"/>
  <c r="Q25" i="17"/>
  <c r="H25" i="17"/>
  <c r="AD24" i="17"/>
  <c r="AC24" i="17"/>
  <c r="AB24" i="17"/>
  <c r="Z24" i="17"/>
  <c r="Y24" i="17"/>
  <c r="X24" i="17"/>
  <c r="Q24" i="17"/>
  <c r="H24" i="17"/>
  <c r="AD23" i="17"/>
  <c r="AC23" i="17"/>
  <c r="AB23" i="17"/>
  <c r="Z23" i="17"/>
  <c r="Y23" i="17"/>
  <c r="X23" i="17"/>
  <c r="Q23" i="17"/>
  <c r="H23" i="17"/>
  <c r="AD22" i="17"/>
  <c r="AC22" i="17"/>
  <c r="AB22" i="17"/>
  <c r="Z22" i="17"/>
  <c r="Y22" i="17"/>
  <c r="X22" i="17"/>
  <c r="Q22" i="17"/>
  <c r="H22" i="17"/>
  <c r="AD21" i="17"/>
  <c r="AC21" i="17"/>
  <c r="AB21" i="17"/>
  <c r="Z21" i="17"/>
  <c r="Y21" i="17"/>
  <c r="X21" i="17"/>
  <c r="Q21" i="17"/>
  <c r="H21" i="17"/>
  <c r="AD20" i="17"/>
  <c r="AC20" i="17"/>
  <c r="AB20" i="17"/>
  <c r="Z20" i="17"/>
  <c r="Y20" i="17"/>
  <c r="X20" i="17"/>
  <c r="Q20" i="17"/>
  <c r="H20" i="17"/>
  <c r="AD19" i="17"/>
  <c r="AC19" i="17"/>
  <c r="AB19" i="17"/>
  <c r="Z19" i="17"/>
  <c r="Y19" i="17"/>
  <c r="Q19" i="17"/>
  <c r="AD18" i="17"/>
  <c r="AC18" i="17"/>
  <c r="AB18" i="17"/>
  <c r="Z18" i="17"/>
  <c r="Y18" i="17"/>
  <c r="X18" i="17"/>
  <c r="Q18" i="17"/>
  <c r="H18" i="17"/>
  <c r="AD17" i="17"/>
  <c r="AC17" i="17"/>
  <c r="AB17" i="17"/>
  <c r="Z17" i="17"/>
  <c r="Y17" i="17"/>
  <c r="X17" i="17"/>
  <c r="Q17" i="17"/>
  <c r="H17" i="17"/>
  <c r="AD16" i="17"/>
  <c r="AC16" i="17"/>
  <c r="AB16" i="17"/>
  <c r="Z16" i="17"/>
  <c r="Y16" i="17"/>
  <c r="X16" i="17"/>
  <c r="Q16" i="17"/>
  <c r="H16" i="17"/>
  <c r="AD15" i="17"/>
  <c r="AC15" i="17"/>
  <c r="AB15" i="17"/>
  <c r="Q15" i="17"/>
  <c r="H15" i="17"/>
  <c r="AD14" i="17"/>
  <c r="AC14" i="17"/>
  <c r="AB14" i="17"/>
  <c r="Z14" i="17"/>
  <c r="Y14" i="17"/>
  <c r="X14" i="17"/>
  <c r="Q14" i="17"/>
  <c r="H14" i="17"/>
  <c r="AD13" i="17"/>
  <c r="AC13" i="17"/>
  <c r="AB13" i="17"/>
  <c r="Z13" i="17"/>
  <c r="Y13" i="17"/>
  <c r="X13" i="17"/>
  <c r="Q13" i="17"/>
  <c r="H13" i="17"/>
  <c r="AD12" i="17"/>
  <c r="AC12" i="17"/>
  <c r="AB12" i="17"/>
  <c r="Z12" i="17"/>
  <c r="Y12" i="17"/>
  <c r="X12" i="17"/>
  <c r="Q12" i="17"/>
  <c r="H12" i="17"/>
  <c r="AD11" i="17"/>
  <c r="AC11" i="17"/>
  <c r="AB11" i="17"/>
  <c r="Z11" i="17"/>
  <c r="Y11" i="17"/>
  <c r="X11" i="17"/>
  <c r="Q11" i="17"/>
  <c r="T11" i="17" s="1"/>
  <c r="H11" i="17"/>
  <c r="AD10" i="17"/>
  <c r="AC10" i="17"/>
  <c r="Z10" i="17"/>
  <c r="Y10" i="17"/>
  <c r="Y5" i="17"/>
  <c r="Z42" i="18" l="1"/>
  <c r="D45" i="18" s="1"/>
  <c r="C18" i="15"/>
  <c r="AG15" i="17"/>
  <c r="AF15" i="17"/>
  <c r="AK28" i="17"/>
  <c r="J28" i="17" s="1"/>
  <c r="X27" i="17"/>
  <c r="P45" i="18"/>
  <c r="C11" i="15"/>
  <c r="E11" i="15"/>
  <c r="D11" i="15"/>
  <c r="T10" i="17"/>
  <c r="T42" i="17" s="1"/>
  <c r="X42" i="18"/>
  <c r="Q42" i="17"/>
  <c r="X26" i="17"/>
  <c r="AK17" i="17"/>
  <c r="J17" i="17" s="1"/>
  <c r="AK38" i="17"/>
  <c r="J38" i="17" s="1"/>
  <c r="AK11" i="17"/>
  <c r="J11" i="17" s="1"/>
  <c r="AK25" i="17"/>
  <c r="J25" i="17" s="1"/>
  <c r="AK19" i="17"/>
  <c r="J19" i="17" s="1"/>
  <c r="X19" i="17" s="1"/>
  <c r="AK31" i="17"/>
  <c r="J31" i="17" s="1"/>
  <c r="AK35" i="17"/>
  <c r="J35" i="17" s="1"/>
  <c r="AK30" i="17"/>
  <c r="J30" i="17" s="1"/>
  <c r="AI42" i="17"/>
  <c r="AK23" i="17"/>
  <c r="J23" i="17" s="1"/>
  <c r="AK14" i="17"/>
  <c r="J14" i="17" s="1"/>
  <c r="AC42" i="17"/>
  <c r="E44" i="17" s="1"/>
  <c r="AB42" i="17"/>
  <c r="E43" i="17" s="1"/>
  <c r="AK22" i="17"/>
  <c r="J22" i="17" s="1"/>
  <c r="AK33" i="17"/>
  <c r="J33" i="17" s="1"/>
  <c r="AJ42" i="17"/>
  <c r="AD42" i="17"/>
  <c r="E45" i="17" s="1"/>
  <c r="AK39" i="17"/>
  <c r="J39" i="17" s="1"/>
  <c r="AK13" i="17"/>
  <c r="J13" i="17" s="1"/>
  <c r="AK21" i="17"/>
  <c r="J21" i="17" s="1"/>
  <c r="AK29" i="17"/>
  <c r="J29" i="17" s="1"/>
  <c r="AK37" i="17"/>
  <c r="J37" i="17" s="1"/>
  <c r="AK12" i="17"/>
  <c r="J12" i="17" s="1"/>
  <c r="AK20" i="17"/>
  <c r="J20" i="17" s="1"/>
  <c r="AK36" i="17"/>
  <c r="J36" i="17" s="1"/>
  <c r="Y15" i="17" l="1"/>
  <c r="Y42" i="17" s="1"/>
  <c r="D44" i="17" s="1"/>
  <c r="D12" i="15" s="1"/>
  <c r="AK15" i="17"/>
  <c r="J15" i="17" s="1"/>
  <c r="X15" i="17"/>
  <c r="Z15" i="17"/>
  <c r="Z42" i="17" s="1"/>
  <c r="D45" i="17" s="1"/>
  <c r="E23" i="15" s="1"/>
  <c r="AK27" i="17"/>
  <c r="J27" i="17" s="1"/>
  <c r="J23" i="15"/>
  <c r="H12" i="15"/>
  <c r="H23" i="15"/>
  <c r="G12" i="15"/>
  <c r="G23" i="15"/>
  <c r="F12" i="15"/>
  <c r="F23" i="15"/>
  <c r="L11" i="15"/>
  <c r="J12" i="15"/>
  <c r="I23" i="15"/>
  <c r="I12" i="15"/>
  <c r="AK16" i="17"/>
  <c r="J16" i="17" s="1"/>
  <c r="AK18" i="17"/>
  <c r="J18" i="17" s="1"/>
  <c r="AK32" i="17"/>
  <c r="J32" i="17" s="1"/>
  <c r="AK34" i="17"/>
  <c r="J34" i="17" s="1"/>
  <c r="AK24" i="17"/>
  <c r="J24" i="17" s="1"/>
  <c r="AK40" i="17"/>
  <c r="J40" i="17" s="1"/>
  <c r="AK26" i="17"/>
  <c r="J26" i="17" s="1"/>
  <c r="AK10" i="17"/>
  <c r="J10" i="17" s="1"/>
  <c r="X10" i="17" s="1"/>
  <c r="AG42" i="17"/>
  <c r="AF42" i="17"/>
  <c r="D23" i="15" l="1"/>
  <c r="X42" i="17"/>
  <c r="E12" i="15"/>
  <c r="AK42" i="17"/>
  <c r="D43" i="17" s="1"/>
  <c r="P45" i="17" s="1"/>
  <c r="C23" i="15" l="1"/>
  <c r="C12" i="15"/>
  <c r="L23" i="15" l="1"/>
  <c r="L12" i="15"/>
</calcChain>
</file>

<file path=xl/sharedStrings.xml><?xml version="1.0" encoding="utf-8"?>
<sst xmlns="http://schemas.openxmlformats.org/spreadsheetml/2006/main" count="2383" uniqueCount="120">
  <si>
    <t>REISEKOSTENABRECHNUNG</t>
  </si>
  <si>
    <t>Firma:</t>
  </si>
  <si>
    <t>Name:</t>
  </si>
  <si>
    <t>Kennzeichen:</t>
  </si>
  <si>
    <t>Marke/Typ:</t>
  </si>
  <si>
    <t>Monat / Jahr:</t>
  </si>
  <si>
    <t>Bitte auswählen</t>
  </si>
  <si>
    <t>Tag</t>
  </si>
  <si>
    <t>Reiseziel</t>
  </si>
  <si>
    <t>Reisezweck</t>
  </si>
  <si>
    <t>von</t>
  </si>
  <si>
    <t>bis</t>
  </si>
  <si>
    <t>Taggeld</t>
  </si>
  <si>
    <t>Nächtigungsgeld</t>
  </si>
  <si>
    <t>KM Stand KFZ</t>
  </si>
  <si>
    <t>EUR</t>
  </si>
  <si>
    <t>Abfahrt</t>
  </si>
  <si>
    <t>Ankunft</t>
  </si>
  <si>
    <t>Km</t>
  </si>
  <si>
    <t>Inland</t>
  </si>
  <si>
    <t>Beleg</t>
  </si>
  <si>
    <t>Ausland</t>
  </si>
  <si>
    <t>Keines</t>
  </si>
  <si>
    <t>amtliches KM-Geld</t>
  </si>
  <si>
    <t>abweichender Wert</t>
  </si>
  <si>
    <t>Nächtigung</t>
  </si>
  <si>
    <t>Taggelder</t>
  </si>
  <si>
    <t>Nächtigungsgelder</t>
  </si>
  <si>
    <t>Summe KM</t>
  </si>
  <si>
    <t>KM Geld</t>
  </si>
  <si>
    <t>Gesamtbetrag</t>
  </si>
  <si>
    <t>Inland (pauschal)</t>
  </si>
  <si>
    <t>Jahr:</t>
  </si>
  <si>
    <t>HH:MM</t>
  </si>
  <si>
    <t>Dauer</t>
  </si>
  <si>
    <t>aliquotes TG</t>
  </si>
  <si>
    <t>Vollen TG</t>
  </si>
  <si>
    <t>HILFE ZUR REISEKOSTENABRECHNUNG</t>
  </si>
  <si>
    <t>GRUNDSÄTZLICHES</t>
  </si>
  <si>
    <t xml:space="preserve">Bei der Reisekostenabrechung ist zu beachten, dass beim Taggeld und beim Nächtigungsgeld über ein Kombinationsfeld der einzugebene Betrag gesteuert werden kann. Mehrtägige Reisen können nicht automatisch berechnet werden. </t>
  </si>
  <si>
    <t>FIRMA, NAME</t>
  </si>
  <si>
    <t>Geben Sie hier Ihren Firmennamen und Ihren Namen ein.</t>
  </si>
  <si>
    <t>MONAT / JAHR</t>
  </si>
  <si>
    <t>KM-Geld je KM</t>
  </si>
  <si>
    <t xml:space="preserve">Der Kilometergeld-Satz je gefahrenen Kilometer wird automatisch mit korrektem Stundensatz berechnet (mit Hilfe des Datums). </t>
  </si>
  <si>
    <t>Wählen Sie hierzu "amtliches KM-Geld" aus.</t>
  </si>
  <si>
    <t>Sie können auch einen eigenen Wert eingeben - mit Hilfe der Selektion des Stichworts "abweichender Wert".</t>
  </si>
  <si>
    <t>Tag: Als Standard sind 31 Tage vorbelegt. Sie können diese Vorbelegung aber auch überschreiben, falls z.B. mehrere Reisen pro Tag existieren.</t>
  </si>
  <si>
    <t>Ziel: Geben Sie das Ziel (Ort) Ihrer Reise an.</t>
  </si>
  <si>
    <t>Zweck: Geben Sie den Zweck Ihrer Reise an, also z.B. welcher Kunde besucht wurde.</t>
  </si>
  <si>
    <t>VON / BIS</t>
  </si>
  <si>
    <t>Geben Sie hier Uhrzeit Ihrer Abfahrt und Ihrer Ankunft ein.</t>
  </si>
  <si>
    <t>TAGGELD</t>
  </si>
  <si>
    <t>Wählen Sie für die Berechnung des Taggeldes in der ersten Spalte die Art der Berechnung.</t>
  </si>
  <si>
    <t>Dieses Pauschale wird wie folgt aliquotiert: Für eine Dauer ab 12 Stunden das ganze Pauschale, ansonsten ein Zwölftel je begonnener</t>
  </si>
  <si>
    <t>Stunde. Die Reise muss mindestens 3 Stunden dauern.</t>
  </si>
  <si>
    <t>Bei Belegabrechnung geben Sie bitte die Summe Ihrer Belege im Betragsfeld ein.</t>
  </si>
  <si>
    <t>NÄCHTIGUNGSGELD</t>
  </si>
  <si>
    <t>Wählen Sie für die Berechnung des Nächtigungsgeldes in der ersten Spalte die Art der Berechnung.</t>
  </si>
  <si>
    <t>Bei der Einstellung Inland werden 15,00 als pauschales Nächtigungsgeld angenommen.</t>
  </si>
  <si>
    <t>Bei Belegabrechnung geben Sie bitte den Betrag Ihrer Hotelrechnung (von der Nächtigung) ein.</t>
  </si>
  <si>
    <t>Bei Auslandsreisen erfolgt keine automatische Berechnung. Der selbst berechnete Betrag kann eingegeben werden.</t>
  </si>
  <si>
    <t>KFZ-KM</t>
  </si>
  <si>
    <t>Zusätzlich zur Reise können auch die angefallenen KFZ-Kilometer aufgezeichnet werden.</t>
  </si>
  <si>
    <r>
      <t xml:space="preserve">Dazu müssen Sie die Anzahl der KM bei der Abfahrt </t>
    </r>
    <r>
      <rPr>
        <u/>
        <sz val="10"/>
        <rFont val="Arial"/>
        <family val="2"/>
      </rPr>
      <t>und</t>
    </r>
    <r>
      <rPr>
        <sz val="10"/>
        <rFont val="Arial"/>
        <family val="2"/>
      </rPr>
      <t xml:space="preserve"> die Anzahl der KM bei der Ankunft eintragen.</t>
    </r>
  </si>
  <si>
    <t>Die Summe der KFZ-KM wird dann automatisch berechnet und mit dem oben eingegebenen Satz pro KM mulitpliziert und als KM-Geld ausgewiesen.</t>
  </si>
  <si>
    <t>Die Uhrzeit muss im Format HH:MM  (Stunden:Minuten) eingegeben werden, also z.B. 08:50</t>
  </si>
  <si>
    <t>Keine Eingabe</t>
  </si>
  <si>
    <t>Verpflegung</t>
  </si>
  <si>
    <t>Mittag-essen*</t>
  </si>
  <si>
    <t>Abend-essen*</t>
  </si>
  <si>
    <t>Ja</t>
  </si>
  <si>
    <t>Nein</t>
  </si>
  <si>
    <t>VERPFLEGUNG</t>
  </si>
  <si>
    <t>Wählen Sie jeweils Ja oder Nein in der Spalte Mittagessen und / oder Abendessen.</t>
  </si>
  <si>
    <t>Ort, Datum</t>
  </si>
  <si>
    <t>Unterschrift</t>
  </si>
  <si>
    <t>TAG / REISEZIEL / REISEZWECK / ENTFERNUNG</t>
  </si>
  <si>
    <t>Ergebnis TG</t>
  </si>
  <si>
    <t>Hier finden Sie die Details zu den Tagesdiäten</t>
  </si>
  <si>
    <t>Hier finden Sie die Details zu dem Nächtigungsgeld</t>
  </si>
  <si>
    <t>Summe</t>
  </si>
  <si>
    <t>Wert</t>
  </si>
  <si>
    <t xml:space="preserve">Weitere Informatione zu Fahrtkostenvergütung und Kilometergeld: https://www.wko.at/service/steuern/Fahrtkostenverguetung-und-Kilometergeld.html </t>
  </si>
  <si>
    <t>Bemessungsgrundlage</t>
  </si>
  <si>
    <t>Summe KM Geld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</si>
  <si>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</si>
  <si>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</si>
  <si>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</si>
  <si>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</si>
  <si>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</si>
  <si>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</si>
  <si>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</si>
  <si>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</si>
  <si>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</si>
  <si>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</si>
  <si>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</si>
  <si>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</si>
  <si>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km</t>
  </si>
  <si>
    <t>Kilometergelder</t>
  </si>
  <si>
    <t>Gesamt / Monat</t>
  </si>
  <si>
    <t>Summe / Jahr</t>
  </si>
  <si>
    <t>Übersicht der angefallenen Reisekosten</t>
  </si>
  <si>
    <t>Sonstiges</t>
  </si>
  <si>
    <t>Kostenart</t>
  </si>
  <si>
    <t>Bitte eingeben</t>
  </si>
  <si>
    <t>Darunter fallen insbesondere Kosten für öffentliche Verkersmitttel (Bus, Bahn, Flug) sowie Taxifahrten.</t>
  </si>
  <si>
    <t>Fallen bei einer Dienstreise sonstige Kosten an, die in voller Höhe ersetzt werden, können diese in der Spalte "Sonstiges" erfasst werden.</t>
  </si>
  <si>
    <t>Letzte Aktualisierung: 01.01.2025</t>
  </si>
  <si>
    <t>Bei Auslandsreisen erfolgt keine automatische Berechnung der Tagesdiäten und der Kürzungen zu Mittag- und Abendessen. Der selbst berechnete Betrag kann eingegeben werden.</t>
  </si>
  <si>
    <t>Jahr auswählen</t>
  </si>
  <si>
    <t>amtliches Kilomertergeld</t>
  </si>
  <si>
    <t>Standardwerte 2024</t>
  </si>
  <si>
    <t>Standardwerte 2025</t>
  </si>
  <si>
    <t>Taggeld Inland</t>
  </si>
  <si>
    <t>Nächtigungsgeld Inland</t>
  </si>
  <si>
    <t>Bei der Einstellung Inland, wird ein Taggeldpauschale gem § 26 EStG von EUR 30,- (im Jahr 2024 EUR 26,4) für einen ganzen Tag angenommen.</t>
  </si>
  <si>
    <t>Stunden werden aufgerundet. Bsp.: (von 12:10 bis 15:20; Die Reisedauer von 03 h 10 min wird bei der Berechnung auf 4 Stunden aufgerundet).</t>
  </si>
  <si>
    <r>
      <t xml:space="preserve">Wählen Sie das Jahr, für welches Sie Ihre Reisen erfassen möchten, im ersten Tabellenblatt "Jänner". Die Auswahl der Jahreszahl </t>
    </r>
    <r>
      <rPr>
        <b/>
        <sz val="10"/>
        <rFont val="Arial"/>
        <family val="2"/>
      </rPr>
      <t>kann nur im ersten Tabellenblatt (Jänner) getätigt werden</t>
    </r>
    <r>
      <rPr>
        <sz val="10"/>
        <rFont val="Arial"/>
        <family val="2"/>
      </rPr>
      <t xml:space="preserve"> und wird automatisch in alle nachfolgenden Tabellenblätter übernommen.
Bitte beachten Sie, dass folgende Standardwerte bei der Berechnung herangezogen werden:</t>
    </r>
  </si>
  <si>
    <r>
      <t xml:space="preserve">Wird bei </t>
    </r>
    <r>
      <rPr>
        <b/>
        <sz val="10"/>
        <rFont val="Arial"/>
        <family val="2"/>
      </rPr>
      <t>Inlandreisen</t>
    </r>
    <r>
      <rPr>
        <sz val="10"/>
        <rFont val="Arial"/>
        <family val="2"/>
      </rPr>
      <t xml:space="preserve"> ein Mittag- oder Abendessen kostenlos zur Verfügung gestellt, ist vom Taggeld ein Betrag von </t>
    </r>
    <r>
      <rPr>
        <b/>
        <sz val="10"/>
        <rFont val="Arial"/>
        <family val="2"/>
      </rPr>
      <t>15,- Euro</t>
    </r>
    <r>
      <rPr>
        <sz val="10"/>
        <rFont val="Arial"/>
        <family val="2"/>
      </rPr>
      <t xml:space="preserve"> (im </t>
    </r>
    <r>
      <rPr>
        <b/>
        <sz val="10"/>
        <rFont val="Arial"/>
        <family val="2"/>
      </rPr>
      <t>Jahr 2024 EUR 13,20</t>
    </r>
    <r>
      <rPr>
        <sz val="10"/>
        <rFont val="Arial"/>
        <family val="2"/>
      </rPr>
      <t>) pro bezahltem Essen abzuziehen.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</si>
</sst>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\ #,##0.00;[Red]\-&quot;€&quot;\ #,##0.00"/>
    <numFmt numFmtId="43" formatCode="_-* #,##0.00_-;\-* #,##0.00_-;_-* &quot;-&quot;??_-;_-@_-"/>
    <numFmt numFmtId="164" formatCode="#,##0.0"/>
    <numFmt numFmtId="165" formatCode="0.0"/>
    <numFmt numFmtId="166" formatCode="[$-C07]\ mmmm\ yyyy"/>
    <numFmt numFmtId="167" formatCode="[h]:mm"/>
    <numFmt numFmtId="168" formatCode="&quot;€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348">
    <xf numFmtId="0" fontId="0" fillId="0" borderId="0" xfId="0"/>
    <xf numFmtId="0" fontId="1" fillId="0" borderId="31" xfId="0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0" xfId="0" applyFont="1"/>
    <xf numFmtId="14" fontId="5" fillId="0" borderId="0" xfId="0" applyNumberFormat="1" applyFont="1"/>
    <xf numFmtId="0" fontId="6" fillId="2" borderId="13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5" fillId="2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164" fontId="5" fillId="2" borderId="14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/>
    <xf numFmtId="164" fontId="5" fillId="2" borderId="20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/>
    <xf numFmtId="0" fontId="4" fillId="0" borderId="17" xfId="0" applyFont="1" applyBorder="1" applyAlignment="1">
      <alignment horizontal="center" vertical="center"/>
    </xf>
    <xf numFmtId="4" fontId="1" fillId="0" borderId="0" xfId="0" applyNumberFormat="1" applyFont="1"/>
    <xf numFmtId="0" fontId="1" fillId="5" borderId="5" xfId="0" applyFont="1" applyFill="1" applyBorder="1"/>
    <xf numFmtId="0" fontId="1" fillId="5" borderId="10" xfId="0" applyFont="1" applyFill="1" applyBorder="1"/>
    <xf numFmtId="0" fontId="1" fillId="5" borderId="6" xfId="0" applyFont="1" applyFill="1" applyBorder="1"/>
    <xf numFmtId="0" fontId="1" fillId="5" borderId="31" xfId="0" applyFont="1" applyFill="1" applyBorder="1"/>
    <xf numFmtId="0" fontId="1" fillId="5" borderId="11" xfId="0" applyFont="1" applyFill="1" applyBorder="1"/>
    <xf numFmtId="0" fontId="1" fillId="5" borderId="0" xfId="0" applyFont="1" applyFill="1"/>
    <xf numFmtId="0" fontId="1" fillId="5" borderId="7" xfId="0" applyFont="1" applyFill="1" applyBorder="1"/>
    <xf numFmtId="0" fontId="1" fillId="5" borderId="8" xfId="0" applyFont="1" applyFill="1" applyBorder="1"/>
    <xf numFmtId="0" fontId="5" fillId="5" borderId="11" xfId="0" applyFont="1" applyFill="1" applyBorder="1" applyAlignment="1">
      <alignment horizontal="left" vertical="center" indent="1"/>
    </xf>
    <xf numFmtId="0" fontId="1" fillId="5" borderId="9" xfId="0" applyFont="1" applyFill="1" applyBorder="1"/>
    <xf numFmtId="0" fontId="1" fillId="0" borderId="10" xfId="0" applyFont="1" applyBorder="1"/>
    <xf numFmtId="0" fontId="1" fillId="0" borderId="3" xfId="0" applyFont="1" applyBorder="1"/>
    <xf numFmtId="0" fontId="8" fillId="4" borderId="31" xfId="0" applyFont="1" applyFill="1" applyBorder="1" applyAlignment="1">
      <alignment horizontal="left" indent="2"/>
    </xf>
    <xf numFmtId="0" fontId="9" fillId="4" borderId="31" xfId="0" applyFont="1" applyFill="1" applyBorder="1" applyAlignment="1">
      <alignment horizontal="left" indent="2"/>
    </xf>
    <xf numFmtId="0" fontId="8" fillId="4" borderId="34" xfId="0" applyFont="1" applyFill="1" applyBorder="1" applyAlignment="1">
      <alignment horizontal="left" indent="2"/>
    </xf>
    <xf numFmtId="0" fontId="8" fillId="4" borderId="37" xfId="0" applyFont="1" applyFill="1" applyBorder="1" applyAlignment="1">
      <alignment horizontal="left" vertical="center" indent="2"/>
    </xf>
    <xf numFmtId="0" fontId="10" fillId="4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/>
    </xf>
    <xf numFmtId="0" fontId="5" fillId="4" borderId="0" xfId="0" applyFont="1" applyFill="1"/>
    <xf numFmtId="0" fontId="5" fillId="4" borderId="7" xfId="0" applyFont="1" applyFill="1" applyBorder="1"/>
    <xf numFmtId="0" fontId="8" fillId="4" borderId="31" xfId="0" applyFont="1" applyFill="1" applyBorder="1" applyAlignment="1">
      <alignment horizontal="left" vertical="center" indent="2"/>
    </xf>
    <xf numFmtId="0" fontId="8" fillId="4" borderId="34" xfId="0" applyFont="1" applyFill="1" applyBorder="1" applyAlignment="1">
      <alignment horizontal="left" vertical="center" indent="2"/>
    </xf>
    <xf numFmtId="0" fontId="1" fillId="0" borderId="3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167" fontId="5" fillId="0" borderId="19" xfId="0" applyNumberFormat="1" applyFont="1" applyBorder="1" applyAlignment="1" applyProtection="1">
      <alignment horizontal="center" vertical="center"/>
      <protection locked="0"/>
    </xf>
    <xf numFmtId="167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167" fontId="5" fillId="0" borderId="14" xfId="0" applyNumberFormat="1" applyFont="1" applyBorder="1" applyAlignment="1" applyProtection="1">
      <alignment horizontal="center" vertical="center"/>
      <protection locked="0"/>
    </xf>
    <xf numFmtId="167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67" fontId="5" fillId="0" borderId="20" xfId="0" applyNumberFormat="1" applyFont="1" applyBorder="1" applyAlignment="1" applyProtection="1">
      <alignment horizontal="center" vertical="center"/>
      <protection locked="0"/>
    </xf>
    <xf numFmtId="167" fontId="5" fillId="0" borderId="26" xfId="0" applyNumberFormat="1" applyFont="1" applyBorder="1" applyAlignment="1" applyProtection="1">
      <alignment horizontal="center" vertical="center"/>
      <protection locked="0"/>
    </xf>
    <xf numFmtId="4" fontId="5" fillId="2" borderId="19" xfId="0" applyNumberFormat="1" applyFont="1" applyFill="1" applyBorder="1" applyAlignment="1" applyProtection="1">
      <alignment horizontal="center" vertical="center"/>
      <protection locked="0"/>
    </xf>
    <xf numFmtId="4" fontId="5" fillId="3" borderId="19" xfId="0" applyNumberFormat="1" applyFont="1" applyFill="1" applyBorder="1" applyAlignment="1" applyProtection="1">
      <alignment horizontal="center" vertical="center"/>
      <protection locked="0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4" fontId="5" fillId="3" borderId="14" xfId="0" applyNumberFormat="1" applyFont="1" applyFill="1" applyBorder="1" applyAlignment="1" applyProtection="1">
      <alignment horizontal="center" vertical="center"/>
      <protection locked="0"/>
    </xf>
    <xf numFmtId="4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left" vertical="center" indent="1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8" fillId="4" borderId="37" xfId="0" applyFont="1" applyFill="1" applyBorder="1" applyAlignment="1">
      <alignment horizontal="left" indent="2"/>
    </xf>
    <xf numFmtId="0" fontId="6" fillId="2" borderId="9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66" fontId="5" fillId="0" borderId="0" xfId="0" applyNumberFormat="1" applyFont="1" applyAlignment="1" applyProtection="1">
      <alignment horizontal="right" vertical="center" indent="1"/>
      <protection locked="0"/>
    </xf>
    <xf numFmtId="4" fontId="5" fillId="0" borderId="0" xfId="0" applyNumberFormat="1" applyFont="1" applyAlignment="1" applyProtection="1">
      <alignment horizontal="right" vertical="center" indent="1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0" xfId="0" applyFont="1" applyFill="1" applyAlignment="1" applyProtection="1">
      <alignment horizontal="right" vertical="center" indent="1"/>
      <protection locked="0"/>
    </xf>
    <xf numFmtId="0" fontId="5" fillId="7" borderId="15" xfId="0" applyFont="1" applyFill="1" applyBorder="1" applyAlignment="1" applyProtection="1">
      <alignment vertical="center"/>
      <protection locked="0"/>
    </xf>
    <xf numFmtId="0" fontId="5" fillId="7" borderId="26" xfId="0" applyFont="1" applyFill="1" applyBorder="1" applyAlignment="1" applyProtection="1">
      <alignment vertical="center"/>
      <protection locked="0"/>
    </xf>
    <xf numFmtId="4" fontId="5" fillId="3" borderId="40" xfId="0" applyNumberFormat="1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43" fontId="5" fillId="2" borderId="19" xfId="2" applyFont="1" applyFill="1" applyBorder="1" applyAlignment="1">
      <alignment horizontal="center" vertical="center"/>
    </xf>
    <xf numFmtId="43" fontId="5" fillId="2" borderId="14" xfId="2" applyFont="1" applyFill="1" applyBorder="1" applyAlignment="1">
      <alignment horizontal="center" vertical="center"/>
    </xf>
    <xf numFmtId="43" fontId="5" fillId="2" borderId="20" xfId="2" applyFont="1" applyFill="1" applyBorder="1" applyAlignment="1">
      <alignment horizontal="center" vertical="center"/>
    </xf>
    <xf numFmtId="168" fontId="5" fillId="2" borderId="19" xfId="2" applyNumberFormat="1" applyFont="1" applyFill="1" applyBorder="1" applyAlignment="1">
      <alignment horizontal="right" vertical="center"/>
    </xf>
    <xf numFmtId="168" fontId="5" fillId="2" borderId="14" xfId="2" applyNumberFormat="1" applyFont="1" applyFill="1" applyBorder="1" applyAlignment="1">
      <alignment horizontal="right" vertical="center"/>
    </xf>
    <xf numFmtId="168" fontId="5" fillId="2" borderId="20" xfId="2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vertical="center"/>
    </xf>
    <xf numFmtId="0" fontId="1" fillId="3" borderId="10" xfId="0" applyFont="1" applyFill="1" applyBorder="1"/>
    <xf numFmtId="0" fontId="1" fillId="3" borderId="0" xfId="0" applyFont="1" applyFill="1"/>
    <xf numFmtId="4" fontId="5" fillId="0" borderId="0" xfId="0" applyNumberFormat="1" applyFont="1" applyAlignment="1">
      <alignment vertical="center"/>
    </xf>
    <xf numFmtId="0" fontId="1" fillId="0" borderId="1" xfId="0" applyFont="1" applyBorder="1"/>
    <xf numFmtId="0" fontId="1" fillId="0" borderId="4" xfId="0" applyFont="1" applyBorder="1"/>
    <xf numFmtId="0" fontId="4" fillId="2" borderId="1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8" fontId="5" fillId="2" borderId="23" xfId="0" applyNumberFormat="1" applyFont="1" applyFill="1" applyBorder="1" applyAlignment="1">
      <alignment horizontal="right" vertical="center"/>
    </xf>
    <xf numFmtId="168" fontId="5" fillId="2" borderId="16" xfId="0" applyNumberFormat="1" applyFont="1" applyFill="1" applyBorder="1" applyAlignment="1">
      <alignment horizontal="right" vertical="center"/>
    </xf>
    <xf numFmtId="168" fontId="5" fillId="2" borderId="24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vertical="center"/>
    </xf>
    <xf numFmtId="168" fontId="5" fillId="2" borderId="1" xfId="0" applyNumberFormat="1" applyFont="1" applyFill="1" applyBorder="1" applyAlignment="1">
      <alignment vertical="center"/>
    </xf>
    <xf numFmtId="2" fontId="5" fillId="2" borderId="19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5" fillId="2" borderId="20" xfId="0" applyNumberFormat="1" applyFont="1" applyFill="1" applyBorder="1" applyAlignment="1">
      <alignment horizontal="center" vertical="center"/>
    </xf>
    <xf numFmtId="4" fontId="5" fillId="2" borderId="40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vertical="center" indent="1"/>
    </xf>
    <xf numFmtId="0" fontId="1" fillId="0" borderId="0" xfId="0" applyFont="1" applyAlignment="1">
      <alignment horizontal="left" indent="1"/>
    </xf>
    <xf numFmtId="0" fontId="4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8" borderId="1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left" vertical="center" indent="1"/>
    </xf>
    <xf numFmtId="168" fontId="5" fillId="0" borderId="45" xfId="0" applyNumberFormat="1" applyFont="1" applyBorder="1" applyAlignment="1">
      <alignment vertical="center"/>
    </xf>
    <xf numFmtId="168" fontId="5" fillId="0" borderId="50" xfId="0" applyNumberFormat="1" applyFont="1" applyBorder="1" applyAlignment="1">
      <alignment vertical="center"/>
    </xf>
    <xf numFmtId="168" fontId="5" fillId="0" borderId="42" xfId="0" applyNumberFormat="1" applyFont="1" applyBorder="1" applyAlignment="1">
      <alignment vertical="center"/>
    </xf>
    <xf numFmtId="1" fontId="5" fillId="0" borderId="45" xfId="0" applyNumberFormat="1" applyFont="1" applyBorder="1" applyAlignment="1">
      <alignment vertical="center"/>
    </xf>
    <xf numFmtId="168" fontId="5" fillId="8" borderId="40" xfId="0" applyNumberFormat="1" applyFont="1" applyFill="1" applyBorder="1" applyAlignment="1">
      <alignment vertical="center"/>
    </xf>
    <xf numFmtId="0" fontId="5" fillId="0" borderId="15" xfId="0" applyFont="1" applyBorder="1" applyAlignment="1">
      <alignment horizontal="left" vertical="center" indent="1"/>
    </xf>
    <xf numFmtId="168" fontId="5" fillId="0" borderId="46" xfId="0" applyNumberFormat="1" applyFont="1" applyBorder="1" applyAlignment="1">
      <alignment vertical="center"/>
    </xf>
    <xf numFmtId="168" fontId="5" fillId="0" borderId="49" xfId="0" applyNumberFormat="1" applyFont="1" applyBorder="1" applyAlignment="1">
      <alignment vertical="center"/>
    </xf>
    <xf numFmtId="0" fontId="5" fillId="0" borderId="26" xfId="0" applyFont="1" applyBorder="1" applyAlignment="1">
      <alignment horizontal="left" vertical="center" indent="1"/>
    </xf>
    <xf numFmtId="168" fontId="5" fillId="0" borderId="26" xfId="0" applyNumberFormat="1" applyFont="1" applyBorder="1" applyAlignment="1">
      <alignment vertical="center"/>
    </xf>
    <xf numFmtId="168" fontId="5" fillId="0" borderId="47" xfId="0" applyNumberFormat="1" applyFont="1" applyBorder="1" applyAlignment="1">
      <alignment vertical="center"/>
    </xf>
    <xf numFmtId="168" fontId="5" fillId="0" borderId="43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vertical="center"/>
    </xf>
    <xf numFmtId="168" fontId="5" fillId="8" borderId="20" xfId="0" applyNumberFormat="1" applyFont="1" applyFill="1" applyBorder="1" applyAlignment="1">
      <alignment vertical="center"/>
    </xf>
    <xf numFmtId="0" fontId="4" fillId="8" borderId="44" xfId="0" applyFont="1" applyFill="1" applyBorder="1" applyAlignment="1">
      <alignment horizontal="left" vertical="center" indent="1"/>
    </xf>
    <xf numFmtId="168" fontId="5" fillId="8" borderId="52" xfId="0" applyNumberFormat="1" applyFont="1" applyFill="1" applyBorder="1" applyAlignment="1">
      <alignment vertical="center"/>
    </xf>
    <xf numFmtId="168" fontId="5" fillId="8" borderId="51" xfId="0" applyNumberFormat="1" applyFont="1" applyFill="1" applyBorder="1" applyAlignment="1">
      <alignment vertical="center"/>
    </xf>
    <xf numFmtId="168" fontId="5" fillId="8" borderId="53" xfId="0" applyNumberFormat="1" applyFont="1" applyFill="1" applyBorder="1" applyAlignment="1">
      <alignment vertical="center"/>
    </xf>
    <xf numFmtId="1" fontId="5" fillId="8" borderId="52" xfId="0" applyNumberFormat="1" applyFont="1" applyFill="1" applyBorder="1" applyAlignment="1">
      <alignment vertical="center"/>
    </xf>
    <xf numFmtId="168" fontId="5" fillId="8" borderId="54" xfId="0" applyNumberFormat="1" applyFont="1" applyFill="1" applyBorder="1" applyAlignment="1">
      <alignment vertical="center"/>
    </xf>
    <xf numFmtId="168" fontId="4" fillId="8" borderId="48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 applyProtection="1">
      <alignment horizontal="right" vertical="center" indent="1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168" fontId="5" fillId="8" borderId="4" xfId="0" applyNumberFormat="1" applyFont="1" applyFill="1" applyBorder="1" applyAlignment="1">
      <alignment vertical="center"/>
    </xf>
    <xf numFmtId="168" fontId="5" fillId="0" borderId="55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68" fontId="5" fillId="0" borderId="7" xfId="0" applyNumberFormat="1" applyFont="1" applyBorder="1" applyAlignment="1">
      <alignment vertical="center"/>
    </xf>
    <xf numFmtId="168" fontId="5" fillId="8" borderId="48" xfId="0" applyNumberFormat="1" applyFont="1" applyFill="1" applyBorder="1" applyAlignment="1">
      <alignment vertical="center"/>
    </xf>
    <xf numFmtId="0" fontId="17" fillId="0" borderId="17" xfId="0" applyFont="1" applyBorder="1" applyAlignment="1" applyProtection="1">
      <alignment horizontal="center" vertical="center"/>
      <protection locked="0"/>
    </xf>
    <xf numFmtId="168" fontId="5" fillId="8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168" fontId="5" fillId="8" borderId="14" xfId="0" applyNumberFormat="1" applyFont="1" applyFill="1" applyBorder="1" applyAlignment="1" applyProtection="1">
      <alignment horizontal="center" vertical="center"/>
      <protection locked="0"/>
    </xf>
    <xf numFmtId="168" fontId="5" fillId="8" borderId="7" xfId="0" applyNumberFormat="1" applyFont="1" applyFill="1" applyBorder="1" applyAlignment="1" applyProtection="1">
      <alignment horizontal="center" vertical="center"/>
      <protection locked="0"/>
    </xf>
    <xf numFmtId="168" fontId="5" fillId="8" borderId="40" xfId="0" applyNumberFormat="1" applyFont="1" applyFill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168" fontId="5" fillId="8" borderId="20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/>
    <xf numFmtId="1" fontId="5" fillId="0" borderId="4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1" fontId="5" fillId="0" borderId="4" xfId="0" applyNumberFormat="1" applyFont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top" indent="2"/>
    </xf>
    <xf numFmtId="0" fontId="8" fillId="4" borderId="11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0" fontId="0" fillId="0" borderId="31" xfId="0" applyBorder="1" applyAlignment="1">
      <alignment horizontal="left" vertical="center" indent="2"/>
    </xf>
    <xf numFmtId="0" fontId="0" fillId="0" borderId="31" xfId="0" applyBorder="1" applyAlignment="1">
      <alignment vertical="center"/>
    </xf>
    <xf numFmtId="0" fontId="1" fillId="0" borderId="0" xfId="0" applyFont="1" applyAlignment="1">
      <alignment horizontal="left" vertical="center" indent="2"/>
    </xf>
    <xf numFmtId="43" fontId="5" fillId="0" borderId="25" xfId="2" applyFont="1" applyBorder="1" applyAlignment="1" applyProtection="1">
      <alignment horizontal="center" vertical="center"/>
      <protection locked="0"/>
    </xf>
    <xf numFmtId="43" fontId="5" fillId="0" borderId="21" xfId="0" applyNumberFormat="1" applyFont="1" applyBorder="1" applyAlignment="1" applyProtection="1">
      <alignment horizontal="center" vertical="center"/>
      <protection locked="0"/>
    </xf>
    <xf numFmtId="43" fontId="5" fillId="0" borderId="12" xfId="0" applyNumberFormat="1" applyFont="1" applyBorder="1" applyAlignment="1" applyProtection="1">
      <alignment horizontal="center" vertical="center"/>
      <protection locked="0"/>
    </xf>
    <xf numFmtId="43" fontId="5" fillId="0" borderId="15" xfId="2" applyFont="1" applyBorder="1" applyAlignment="1" applyProtection="1">
      <alignment horizontal="center" vertical="center"/>
      <protection locked="0"/>
    </xf>
    <xf numFmtId="43" fontId="5" fillId="0" borderId="22" xfId="0" applyNumberFormat="1" applyFont="1" applyBorder="1" applyAlignment="1" applyProtection="1">
      <alignment horizontal="center" vertical="center"/>
      <protection locked="0"/>
    </xf>
    <xf numFmtId="43" fontId="5" fillId="0" borderId="26" xfId="2" applyFont="1" applyBorder="1" applyAlignment="1" applyProtection="1">
      <alignment horizontal="center" vertical="center"/>
      <protection locked="0"/>
    </xf>
    <xf numFmtId="43" fontId="5" fillId="0" borderId="21" xfId="2" applyFont="1" applyBorder="1" applyAlignment="1" applyProtection="1">
      <alignment horizontal="center" vertical="center"/>
      <protection locked="0"/>
    </xf>
    <xf numFmtId="43" fontId="5" fillId="0" borderId="12" xfId="2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1" fillId="0" borderId="2" xfId="0" applyFont="1" applyBorder="1" applyAlignment="1" applyProtection="1">
      <alignment horizontal="left" vertical="center" indent="2"/>
      <protection locked="0"/>
    </xf>
    <xf numFmtId="0" fontId="1" fillId="0" borderId="3" xfId="0" applyFont="1" applyBorder="1" applyAlignment="1" applyProtection="1">
      <alignment horizontal="left" vertical="center" indent="2"/>
      <protection locked="0"/>
    </xf>
    <xf numFmtId="0" fontId="1" fillId="0" borderId="4" xfId="0" applyFont="1" applyBorder="1" applyAlignment="1" applyProtection="1">
      <alignment horizontal="left" vertical="center" indent="2"/>
      <protection locked="0"/>
    </xf>
    <xf numFmtId="0" fontId="5" fillId="0" borderId="11" xfId="0" applyFont="1" applyBorder="1" applyAlignment="1">
      <alignment horizont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168" fontId="5" fillId="2" borderId="27" xfId="0" applyNumberFormat="1" applyFont="1" applyFill="1" applyBorder="1" applyAlignment="1">
      <alignment horizontal="right" vertical="center"/>
    </xf>
    <xf numFmtId="168" fontId="5" fillId="2" borderId="28" xfId="0" applyNumberFormat="1" applyFont="1" applyFill="1" applyBorder="1" applyAlignment="1">
      <alignment horizontal="right" vertical="center"/>
    </xf>
    <xf numFmtId="0" fontId="5" fillId="0" borderId="15" xfId="0" applyFont="1" applyBorder="1" applyAlignment="1" applyProtection="1">
      <alignment horizontal="left" vertical="center" indent="1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26" xfId="0" applyFont="1" applyBorder="1" applyAlignment="1" applyProtection="1">
      <alignment horizontal="left" vertical="center" indent="1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1" fillId="5" borderId="11" xfId="0" applyFont="1" applyFill="1" applyBorder="1" applyAlignment="1" applyProtection="1">
      <alignment horizontal="left" vertical="center" indent="1"/>
      <protection locked="0"/>
    </xf>
    <xf numFmtId="0" fontId="4" fillId="0" borderId="29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4" fillId="0" borderId="26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23" xfId="0" applyFont="1" applyBorder="1" applyAlignment="1" applyProtection="1">
      <alignment horizontal="left" vertical="center" indent="1"/>
      <protection locked="0"/>
    </xf>
    <xf numFmtId="0" fontId="4" fillId="0" borderId="11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25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left" vertical="center" indent="1"/>
    </xf>
    <xf numFmtId="0" fontId="4" fillId="2" borderId="10" xfId="0" applyFont="1" applyFill="1" applyBorder="1" applyAlignment="1">
      <alignment horizontal="center" vertical="center"/>
    </xf>
    <xf numFmtId="168" fontId="5" fillId="2" borderId="26" xfId="0" applyNumberFormat="1" applyFont="1" applyFill="1" applyBorder="1" applyAlignment="1">
      <alignment horizontal="right" vertical="center"/>
    </xf>
    <xf numFmtId="168" fontId="5" fillId="2" borderId="22" xfId="0" applyNumberFormat="1" applyFont="1" applyFill="1" applyBorder="1" applyAlignment="1">
      <alignment horizontal="right" vertical="center"/>
    </xf>
    <xf numFmtId="168" fontId="5" fillId="2" borderId="24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166" fontId="5" fillId="0" borderId="2" xfId="0" applyNumberFormat="1" applyFont="1" applyBorder="1" applyAlignment="1" applyProtection="1">
      <alignment horizontal="right" vertical="center" indent="1"/>
      <protection locked="0"/>
    </xf>
    <xf numFmtId="166" fontId="5" fillId="0" borderId="3" xfId="0" applyNumberFormat="1" applyFont="1" applyBorder="1" applyAlignment="1" applyProtection="1">
      <alignment horizontal="right" vertical="center" indent="1"/>
      <protection locked="0"/>
    </xf>
    <xf numFmtId="0" fontId="1" fillId="0" borderId="1" xfId="0" applyFont="1" applyBorder="1" applyAlignment="1" applyProtection="1">
      <alignment horizontal="left" vertical="center" indent="2"/>
      <protection locked="0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8" fontId="5" fillId="2" borderId="25" xfId="0" applyNumberFormat="1" applyFont="1" applyFill="1" applyBorder="1" applyAlignment="1">
      <alignment horizontal="right" vertical="center"/>
    </xf>
    <xf numFmtId="168" fontId="5" fillId="2" borderId="21" xfId="0" applyNumberFormat="1" applyFont="1" applyFill="1" applyBorder="1" applyAlignment="1">
      <alignment horizontal="right" vertical="center"/>
    </xf>
    <xf numFmtId="168" fontId="5" fillId="2" borderId="23" xfId="0" applyNumberFormat="1" applyFont="1" applyFill="1" applyBorder="1" applyAlignment="1">
      <alignment horizontal="right" vertical="center"/>
    </xf>
    <xf numFmtId="168" fontId="5" fillId="2" borderId="15" xfId="0" applyNumberFormat="1" applyFont="1" applyFill="1" applyBorder="1" applyAlignment="1">
      <alignment horizontal="right" vertical="center"/>
    </xf>
    <xf numFmtId="168" fontId="5" fillId="2" borderId="12" xfId="0" applyNumberFormat="1" applyFont="1" applyFill="1" applyBorder="1" applyAlignment="1">
      <alignment horizontal="right" vertical="center"/>
    </xf>
    <xf numFmtId="168" fontId="5" fillId="2" borderId="16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168" fontId="5" fillId="2" borderId="41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 applyProtection="1">
      <alignment horizontal="right" vertical="center" indent="1"/>
      <protection locked="0"/>
    </xf>
    <xf numFmtId="4" fontId="5" fillId="0" borderId="0" xfId="0" applyNumberFormat="1" applyFont="1" applyAlignment="1" applyProtection="1">
      <alignment horizontal="right" vertical="center" indent="1"/>
      <protection locked="0"/>
    </xf>
    <xf numFmtId="0" fontId="4" fillId="0" borderId="1" xfId="0" applyFont="1" applyBorder="1" applyAlignment="1">
      <alignment horizontal="left" vertical="center" indent="1"/>
    </xf>
    <xf numFmtId="166" fontId="5" fillId="0" borderId="1" xfId="0" applyNumberFormat="1" applyFont="1" applyBorder="1" applyAlignment="1" applyProtection="1">
      <alignment horizontal="right" vertical="center" indent="1"/>
      <protection locked="0"/>
    </xf>
    <xf numFmtId="0" fontId="4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 vertical="center" indent="1"/>
    </xf>
    <xf numFmtId="1" fontId="5" fillId="0" borderId="2" xfId="0" applyNumberFormat="1" applyFont="1" applyBorder="1" applyAlignment="1">
      <alignment horizontal="left" vertical="center" indent="1"/>
    </xf>
    <xf numFmtId="0" fontId="8" fillId="6" borderId="2" xfId="0" applyFont="1" applyFill="1" applyBorder="1" applyAlignment="1">
      <alignment horizontal="left" vertical="center" indent="1"/>
    </xf>
    <xf numFmtId="0" fontId="8" fillId="6" borderId="3" xfId="0" applyFont="1" applyFill="1" applyBorder="1" applyAlignment="1">
      <alignment horizontal="left" vertical="center" indent="1"/>
    </xf>
    <xf numFmtId="0" fontId="8" fillId="6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indent="2"/>
    </xf>
    <xf numFmtId="0" fontId="9" fillId="4" borderId="10" xfId="0" applyFont="1" applyFill="1" applyBorder="1" applyAlignment="1">
      <alignment horizontal="left" indent="2"/>
    </xf>
    <xf numFmtId="0" fontId="9" fillId="4" borderId="6" xfId="0" applyFont="1" applyFill="1" applyBorder="1" applyAlignment="1">
      <alignment horizontal="left" indent="2"/>
    </xf>
    <xf numFmtId="0" fontId="5" fillId="4" borderId="8" xfId="0" applyFont="1" applyFill="1" applyBorder="1" applyAlignment="1">
      <alignment horizontal="left" vertical="top" indent="2"/>
    </xf>
    <xf numFmtId="0" fontId="5" fillId="4" borderId="11" xfId="0" applyFont="1" applyFill="1" applyBorder="1" applyAlignment="1">
      <alignment horizontal="left" vertical="top" indent="2"/>
    </xf>
    <xf numFmtId="0" fontId="5" fillId="4" borderId="9" xfId="0" applyFont="1" applyFill="1" applyBorder="1" applyAlignment="1">
      <alignment horizontal="left" vertical="top" indent="2"/>
    </xf>
    <xf numFmtId="0" fontId="10" fillId="4" borderId="8" xfId="0" applyFont="1" applyFill="1" applyBorder="1" applyAlignment="1">
      <alignment horizontal="left" vertical="center" indent="2"/>
    </xf>
    <xf numFmtId="0" fontId="1" fillId="0" borderId="1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 indent="1"/>
    </xf>
    <xf numFmtId="0" fontId="1" fillId="6" borderId="4" xfId="0" applyFont="1" applyFill="1" applyBorder="1" applyAlignment="1">
      <alignment horizontal="left" vertical="center" indent="1"/>
    </xf>
    <xf numFmtId="0" fontId="1" fillId="4" borderId="10" xfId="0" applyFont="1" applyFill="1" applyBorder="1" applyAlignment="1">
      <alignment horizontal="left" indent="2"/>
    </xf>
    <xf numFmtId="0" fontId="1" fillId="4" borderId="6" xfId="0" applyFont="1" applyFill="1" applyBorder="1" applyAlignment="1">
      <alignment horizontal="left" indent="2"/>
    </xf>
    <xf numFmtId="0" fontId="9" fillId="4" borderId="8" xfId="0" applyFont="1" applyFill="1" applyBorder="1" applyAlignment="1">
      <alignment horizontal="left" vertical="top" indent="2"/>
    </xf>
    <xf numFmtId="0" fontId="1" fillId="4" borderId="11" xfId="0" applyFont="1" applyFill="1" applyBorder="1" applyAlignment="1">
      <alignment horizontal="left" vertical="top" indent="2"/>
    </xf>
    <xf numFmtId="0" fontId="1" fillId="4" borderId="9" xfId="0" applyFont="1" applyFill="1" applyBorder="1" applyAlignment="1">
      <alignment horizontal="left" vertical="top" indent="2"/>
    </xf>
    <xf numFmtId="0" fontId="9" fillId="0" borderId="5" xfId="0" applyFont="1" applyBorder="1" applyAlignment="1">
      <alignment horizontal="left" indent="2"/>
    </xf>
    <xf numFmtId="0" fontId="1" fillId="0" borderId="10" xfId="0" applyFont="1" applyBorder="1" applyAlignment="1">
      <alignment horizontal="left" indent="2"/>
    </xf>
    <xf numFmtId="0" fontId="1" fillId="0" borderId="6" xfId="0" applyFont="1" applyBorder="1" applyAlignment="1">
      <alignment horizontal="left" indent="2"/>
    </xf>
    <xf numFmtId="0" fontId="5" fillId="4" borderId="0" xfId="0" applyFont="1" applyFill="1" applyAlignment="1">
      <alignment horizontal="left" indent="2"/>
    </xf>
    <xf numFmtId="0" fontId="5" fillId="4" borderId="7" xfId="0" applyFont="1" applyFill="1" applyBorder="1" applyAlignment="1">
      <alignment horizontal="left" indent="2"/>
    </xf>
    <xf numFmtId="0" fontId="5" fillId="4" borderId="32" xfId="0" applyFont="1" applyFill="1" applyBorder="1" applyAlignment="1">
      <alignment horizontal="left" indent="2"/>
    </xf>
    <xf numFmtId="0" fontId="5" fillId="4" borderId="33" xfId="0" applyFont="1" applyFill="1" applyBorder="1" applyAlignment="1">
      <alignment horizontal="left" indent="2"/>
    </xf>
    <xf numFmtId="0" fontId="5" fillId="4" borderId="35" xfId="0" applyFont="1" applyFill="1" applyBorder="1" applyAlignment="1">
      <alignment horizontal="left" indent="2"/>
    </xf>
    <xf numFmtId="0" fontId="5" fillId="4" borderId="36" xfId="0" applyFont="1" applyFill="1" applyBorder="1" applyAlignment="1">
      <alignment horizontal="left" indent="2"/>
    </xf>
    <xf numFmtId="0" fontId="5" fillId="4" borderId="35" xfId="0" applyFont="1" applyFill="1" applyBorder="1" applyAlignment="1">
      <alignment horizontal="left" wrapText="1" indent="2"/>
    </xf>
    <xf numFmtId="0" fontId="5" fillId="4" borderId="36" xfId="0" applyFont="1" applyFill="1" applyBorder="1" applyAlignment="1">
      <alignment horizontal="left" wrapText="1" indent="2"/>
    </xf>
    <xf numFmtId="0" fontId="5" fillId="4" borderId="38" xfId="0" applyFont="1" applyFill="1" applyBorder="1" applyAlignment="1">
      <alignment horizontal="left" vertical="center" indent="2"/>
    </xf>
    <xf numFmtId="0" fontId="5" fillId="4" borderId="39" xfId="0" applyFont="1" applyFill="1" applyBorder="1" applyAlignment="1">
      <alignment horizontal="left" vertical="center" indent="2"/>
    </xf>
    <xf numFmtId="0" fontId="13" fillId="4" borderId="35" xfId="1" applyFont="1" applyFill="1" applyBorder="1" applyAlignment="1" applyProtection="1">
      <alignment horizontal="left" indent="2"/>
    </xf>
    <xf numFmtId="0" fontId="13" fillId="4" borderId="36" xfId="1" applyFont="1" applyFill="1" applyBorder="1" applyAlignment="1" applyProtection="1">
      <alignment horizontal="left" indent="2"/>
    </xf>
    <xf numFmtId="0" fontId="8" fillId="6" borderId="5" xfId="0" applyFont="1" applyFill="1" applyBorder="1" applyAlignment="1">
      <alignment horizontal="left" vertical="center" indent="1"/>
    </xf>
    <xf numFmtId="0" fontId="1" fillId="6" borderId="10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9" fillId="0" borderId="5" xfId="0" applyFont="1" applyBorder="1" applyAlignment="1">
      <alignment horizontal="left" wrapText="1" indent="2"/>
    </xf>
    <xf numFmtId="0" fontId="1" fillId="0" borderId="10" xfId="0" applyFont="1" applyBorder="1" applyAlignment="1">
      <alignment horizontal="left" wrapText="1" indent="2"/>
    </xf>
    <xf numFmtId="0" fontId="1" fillId="0" borderId="6" xfId="0" applyFont="1" applyBorder="1" applyAlignment="1">
      <alignment horizontal="left" wrapText="1" indent="2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indent="2"/>
    </xf>
    <xf numFmtId="0" fontId="10" fillId="4" borderId="10" xfId="0" applyFont="1" applyFill="1" applyBorder="1" applyAlignment="1">
      <alignment horizontal="left" vertical="center" indent="2"/>
    </xf>
    <xf numFmtId="0" fontId="10" fillId="4" borderId="6" xfId="0" applyFont="1" applyFill="1" applyBorder="1" applyAlignment="1">
      <alignment horizontal="left" vertical="center" indent="2"/>
    </xf>
    <xf numFmtId="0" fontId="9" fillId="0" borderId="31" xfId="0" applyFont="1" applyBorder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9" fillId="0" borderId="7" xfId="0" applyFont="1" applyBorder="1" applyAlignment="1">
      <alignment horizontal="left" vertical="center" indent="2"/>
    </xf>
    <xf numFmtId="0" fontId="5" fillId="4" borderId="32" xfId="0" applyFont="1" applyFill="1" applyBorder="1" applyAlignment="1">
      <alignment horizontal="left" vertical="center" indent="2"/>
    </xf>
    <xf numFmtId="0" fontId="5" fillId="4" borderId="33" xfId="0" applyFont="1" applyFill="1" applyBorder="1" applyAlignment="1">
      <alignment horizontal="left" vertical="center" indent="2"/>
    </xf>
    <xf numFmtId="0" fontId="5" fillId="4" borderId="35" xfId="0" applyFont="1" applyFill="1" applyBorder="1" applyAlignment="1">
      <alignment horizontal="left" vertical="center" indent="2"/>
    </xf>
    <xf numFmtId="0" fontId="5" fillId="4" borderId="36" xfId="0" applyFont="1" applyFill="1" applyBorder="1" applyAlignment="1">
      <alignment horizontal="left" vertical="center" indent="2"/>
    </xf>
    <xf numFmtId="0" fontId="13" fillId="4" borderId="35" xfId="1" applyFont="1" applyFill="1" applyBorder="1" applyAlignment="1" applyProtection="1">
      <alignment horizontal="left" vertical="center" indent="2"/>
    </xf>
    <xf numFmtId="0" fontId="13" fillId="4" borderId="36" xfId="1" applyFont="1" applyFill="1" applyBorder="1" applyAlignment="1" applyProtection="1">
      <alignment horizontal="left" vertical="center" indent="2"/>
    </xf>
    <xf numFmtId="0" fontId="10" fillId="4" borderId="11" xfId="0" applyFont="1" applyFill="1" applyBorder="1" applyAlignment="1">
      <alignment horizontal="left" vertical="center" indent="2"/>
    </xf>
    <xf numFmtId="0" fontId="10" fillId="4" borderId="9" xfId="0" applyFont="1" applyFill="1" applyBorder="1" applyAlignment="1">
      <alignment horizontal="left" vertical="center" indent="2"/>
    </xf>
    <xf numFmtId="0" fontId="9" fillId="4" borderId="31" xfId="0" applyFont="1" applyFill="1" applyBorder="1" applyAlignment="1">
      <alignment horizontal="left" indent="2"/>
    </xf>
    <xf numFmtId="0" fontId="9" fillId="4" borderId="0" xfId="0" applyFont="1" applyFill="1" applyAlignment="1">
      <alignment horizontal="left" indent="2"/>
    </xf>
    <xf numFmtId="0" fontId="9" fillId="4" borderId="7" xfId="0" applyFont="1" applyFill="1" applyBorder="1" applyAlignment="1">
      <alignment horizontal="left" indent="2"/>
    </xf>
    <xf numFmtId="0" fontId="1" fillId="0" borderId="11" xfId="0" applyFont="1" applyBorder="1" applyAlignment="1">
      <alignment horizontal="left" vertical="top" indent="2"/>
    </xf>
    <xf numFmtId="0" fontId="1" fillId="0" borderId="9" xfId="0" applyFont="1" applyBorder="1" applyAlignment="1">
      <alignment horizontal="left" vertical="top" indent="2"/>
    </xf>
    <xf numFmtId="0" fontId="9" fillId="4" borderId="2" xfId="0" applyFont="1" applyFill="1" applyBorder="1" applyAlignment="1">
      <alignment horizontal="left" vertical="center" indent="2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 wrapText="1" indent="2"/>
    </xf>
    <xf numFmtId="0" fontId="1" fillId="4" borderId="10" xfId="0" applyFont="1" applyFill="1" applyBorder="1" applyAlignment="1">
      <alignment horizontal="left" vertical="center" wrapText="1" indent="2"/>
    </xf>
    <xf numFmtId="0" fontId="1" fillId="4" borderId="6" xfId="0" applyFont="1" applyFill="1" applyBorder="1" applyAlignment="1">
      <alignment horizontal="left" vertical="center" wrapText="1" indent="2"/>
    </xf>
    <xf numFmtId="0" fontId="12" fillId="4" borderId="8" xfId="1" applyFill="1" applyBorder="1" applyAlignment="1">
      <alignment horizontal="left" vertical="top" wrapText="1" indent="2"/>
    </xf>
    <xf numFmtId="0" fontId="12" fillId="4" borderId="11" xfId="1" applyFill="1" applyBorder="1" applyAlignment="1">
      <alignment horizontal="left" vertical="top" indent="2"/>
    </xf>
    <xf numFmtId="0" fontId="12" fillId="4" borderId="9" xfId="1" applyFill="1" applyBorder="1" applyAlignment="1">
      <alignment horizontal="left" vertical="top" indent="2"/>
    </xf>
    <xf numFmtId="0" fontId="9" fillId="4" borderId="31" xfId="0" applyFont="1" applyFill="1" applyBorder="1" applyAlignment="1">
      <alignment horizontal="left" vertical="center" indent="2"/>
    </xf>
    <xf numFmtId="0" fontId="1" fillId="4" borderId="0" xfId="0" applyFont="1" applyFill="1" applyAlignment="1">
      <alignment horizontal="left" vertical="center" indent="2"/>
    </xf>
    <xf numFmtId="0" fontId="1" fillId="4" borderId="7" xfId="0" applyFont="1" applyFill="1" applyBorder="1" applyAlignment="1">
      <alignment horizontal="left" vertical="center" indent="2"/>
    </xf>
    <xf numFmtId="0" fontId="9" fillId="4" borderId="31" xfId="0" applyFont="1" applyFill="1" applyBorder="1" applyAlignment="1">
      <alignment horizontal="left" vertical="top" wrapText="1" indent="2"/>
    </xf>
    <xf numFmtId="0" fontId="9" fillId="4" borderId="0" xfId="0" applyFont="1" applyFill="1" applyAlignment="1">
      <alignment horizontal="left" vertical="top" indent="2"/>
    </xf>
    <xf numFmtId="0" fontId="9" fillId="4" borderId="7" xfId="0" applyFont="1" applyFill="1" applyBorder="1" applyAlignment="1">
      <alignment horizontal="left" vertical="top" indent="2"/>
    </xf>
    <xf numFmtId="0" fontId="0" fillId="0" borderId="31" xfId="0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left" indent="2"/>
    </xf>
    <xf numFmtId="0" fontId="5" fillId="4" borderId="8" xfId="0" applyFont="1" applyFill="1" applyBorder="1" applyAlignment="1">
      <alignment horizontal="left" vertical="top" wrapText="1" indent="2"/>
    </xf>
    <xf numFmtId="0" fontId="5" fillId="4" borderId="11" xfId="0" applyFont="1" applyFill="1" applyBorder="1" applyAlignment="1">
      <alignment horizontal="left" vertical="top" wrapText="1" indent="2"/>
    </xf>
    <xf numFmtId="0" fontId="5" fillId="4" borderId="9" xfId="0" applyFont="1" applyFill="1" applyBorder="1" applyAlignment="1">
      <alignment horizontal="left" vertical="top" wrapText="1" indent="2"/>
    </xf>
    <xf numFmtId="0" fontId="0" fillId="0" borderId="10" xfId="0" applyBorder="1" applyAlignment="1">
      <alignment horizontal="left" vertical="center"/>
    </xf>
    <xf numFmtId="0" fontId="18" fillId="0" borderId="11" xfId="0" applyFont="1" applyBorder="1" applyAlignment="1">
      <alignment horizontal="center"/>
    </xf>
    <xf numFmtId="8" fontId="0" fillId="0" borderId="3" xfId="0" applyNumberFormat="1" applyBorder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AEAEA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50</xdr:row>
      <xdr:rowOff>57150</xdr:rowOff>
    </xdr:from>
    <xdr:to>
      <xdr:col>3</xdr:col>
      <xdr:colOff>490096</xdr:colOff>
      <xdr:row>50</xdr:row>
      <xdr:rowOff>969999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5F9AA9E-948B-4544-85DC-CA867375E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0944225"/>
          <a:ext cx="3362325" cy="912849"/>
        </a:xfrm>
        <a:prstGeom prst="rect">
          <a:avLst/>
        </a:prstGeom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19050</xdr:rowOff>
    </xdr:from>
    <xdr:to>
      <xdr:col>3</xdr:col>
      <xdr:colOff>461521</xdr:colOff>
      <xdr:row>50</xdr:row>
      <xdr:rowOff>931899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39EC3EB-1F9D-45FB-8EC3-98E4262E8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906125"/>
          <a:ext cx="3362325" cy="912849"/>
        </a:xfrm>
        <a:prstGeom prst="rect">
          <a:avLst/>
        </a:prstGeom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19050</xdr:rowOff>
    </xdr:from>
    <xdr:to>
      <xdr:col>3</xdr:col>
      <xdr:colOff>461521</xdr:colOff>
      <xdr:row>50</xdr:row>
      <xdr:rowOff>931899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7D7CE-00D9-42C7-B978-7FCDFC83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906125"/>
          <a:ext cx="3362325" cy="912849"/>
        </a:xfrm>
        <a:prstGeom prst="rect">
          <a:avLst/>
        </a:prstGeom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19050</xdr:rowOff>
    </xdr:from>
    <xdr:to>
      <xdr:col>3</xdr:col>
      <xdr:colOff>461521</xdr:colOff>
      <xdr:row>50</xdr:row>
      <xdr:rowOff>931899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FEC24CD-8277-418B-BC39-A836962AD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906125"/>
          <a:ext cx="3362325" cy="912849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28575</xdr:rowOff>
    </xdr:from>
    <xdr:to>
      <xdr:col>3</xdr:col>
      <xdr:colOff>461521</xdr:colOff>
      <xdr:row>50</xdr:row>
      <xdr:rowOff>941424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AA89E3E-04CB-447B-9703-A355BF71A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915650"/>
          <a:ext cx="3362325" cy="912849"/>
        </a:xfrm>
        <a:prstGeom prst="rect">
          <a:avLst/>
        </a:prstGeom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50</xdr:row>
      <xdr:rowOff>28575</xdr:rowOff>
    </xdr:from>
    <xdr:to>
      <xdr:col>3</xdr:col>
      <xdr:colOff>471046</xdr:colOff>
      <xdr:row>50</xdr:row>
      <xdr:rowOff>941424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D5F40B-19D5-4D41-A413-E685765C4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915650"/>
          <a:ext cx="3362325" cy="912849"/>
        </a:xfrm>
        <a:prstGeom prst="rect">
          <a:avLst/>
        </a:prstGeom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19050</xdr:rowOff>
    </xdr:from>
    <xdr:to>
      <xdr:col>3</xdr:col>
      <xdr:colOff>461521</xdr:colOff>
      <xdr:row>50</xdr:row>
      <xdr:rowOff>931899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C4BED2-113E-4B4B-B28C-C5AABE1E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906125"/>
          <a:ext cx="3362325" cy="912849"/>
        </a:xfrm>
        <a:prstGeom prst="rect">
          <a:avLst/>
        </a:prstGeom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19050</xdr:rowOff>
    </xdr:from>
    <xdr:to>
      <xdr:col>3</xdr:col>
      <xdr:colOff>461521</xdr:colOff>
      <xdr:row>50</xdr:row>
      <xdr:rowOff>931899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D4622D-2317-4E5F-9D1C-E80F73A7A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906125"/>
          <a:ext cx="3362325" cy="912849"/>
        </a:xfrm>
        <a:prstGeom prst="rect">
          <a:avLst/>
        </a:prstGeom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19050</xdr:rowOff>
    </xdr:from>
    <xdr:to>
      <xdr:col>3</xdr:col>
      <xdr:colOff>461521</xdr:colOff>
      <xdr:row>50</xdr:row>
      <xdr:rowOff>931899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18A89F-6077-4373-9F41-DE361220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906125"/>
          <a:ext cx="3362325" cy="912849"/>
        </a:xfrm>
        <a:prstGeom prst="rect">
          <a:avLst/>
        </a:prstGeom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19050</xdr:rowOff>
    </xdr:from>
    <xdr:to>
      <xdr:col>3</xdr:col>
      <xdr:colOff>461521</xdr:colOff>
      <xdr:row>50</xdr:row>
      <xdr:rowOff>931899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BC1B589-0431-4B4A-9686-A6DA36BA7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906125"/>
          <a:ext cx="3362325" cy="912849"/>
        </a:xfrm>
        <a:prstGeom prst="rect">
          <a:avLst/>
        </a:prstGeom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19050</xdr:rowOff>
    </xdr:from>
    <xdr:to>
      <xdr:col>3</xdr:col>
      <xdr:colOff>461521</xdr:colOff>
      <xdr:row>50</xdr:row>
      <xdr:rowOff>931899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4439A03-75DD-4D4E-98F8-37F1F353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906125"/>
          <a:ext cx="3362325" cy="912849"/>
        </a:xfrm>
        <a:prstGeom prst="rect">
          <a:avLst/>
        </a:prstGeom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50</xdr:row>
      <xdr:rowOff>19050</xdr:rowOff>
    </xdr:from>
    <xdr:to>
      <xdr:col>3</xdr:col>
      <xdr:colOff>461521</xdr:colOff>
      <xdr:row>50</xdr:row>
      <xdr:rowOff>931899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B86EEC5-A483-4CAB-8F84-2F9DE039E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0906125"/>
          <a:ext cx="3362325" cy="912849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ko.at/service/steuern/Fahrtkostenverguetung-und-Kilometergeld.html" TargetMode="External"/><Relationship Id="rId2" Type="http://schemas.openxmlformats.org/officeDocument/2006/relationships/hyperlink" Target="https://www.wko.at/service/steuern/auslandsreisenkostensaetze.html" TargetMode="External"/><Relationship Id="rId1" Type="http://schemas.openxmlformats.org/officeDocument/2006/relationships/hyperlink" Target="https://www.wko.at/service/steuern/auslandsreisenkostensaetze.html" TargetMode="External"/><Relationship Id="rId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4D411-7B7A-4FCE-A480-1F1FAD81347F}">
  <sheetPr codeName="Tabelle16">
    <outlinePr showOutlineSymbols="0"/>
    <pageSetUpPr fitToPage="1"/>
  </sheetPr>
  <dimension ref="B1:AK51"/>
  <sheetViews>
    <sheetView showGridLines="0" showRowColHeaders="0" tabSelected="1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5"/>
    </row>
    <row r="2" spans="2:37" ht="15" customHeight="1" x14ac:dyDescent="0.2">
      <c r="B2" s="216" t="s">
        <v>108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7"/>
    </row>
    <row r="3" spans="2:37" ht="21" customHeight="1" x14ac:dyDescent="0.2">
      <c r="B3" s="179" t="s">
        <v>1</v>
      </c>
      <c r="C3" s="180"/>
      <c r="D3" s="220"/>
      <c r="E3" s="220"/>
      <c r="F3" s="220"/>
      <c r="G3" s="220"/>
      <c r="H3" s="3"/>
      <c r="I3" s="179" t="s">
        <v>5</v>
      </c>
      <c r="J3" s="180"/>
      <c r="K3" s="218" t="str">
        <f>"Jänner"</f>
        <v>Jänner</v>
      </c>
      <c r="L3" s="219"/>
      <c r="M3" s="219"/>
      <c r="N3" s="219"/>
      <c r="O3" s="219"/>
      <c r="P3" s="219"/>
      <c r="Q3" s="219"/>
      <c r="R3" s="160">
        <v>2025</v>
      </c>
      <c r="S3" s="74"/>
      <c r="T3" s="74"/>
      <c r="U3" s="74"/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181"/>
      <c r="E4" s="182"/>
      <c r="F4" s="182"/>
      <c r="G4" s="183"/>
      <c r="H4" s="3"/>
      <c r="I4" s="3"/>
      <c r="J4" s="3"/>
      <c r="K4" s="3"/>
      <c r="L4" s="3"/>
      <c r="M4" s="3"/>
      <c r="N4" s="3"/>
      <c r="O4" s="3"/>
      <c r="P4" s="3"/>
      <c r="R4" s="78"/>
      <c r="S4" s="78"/>
      <c r="T4" s="78"/>
      <c r="U4" s="140"/>
      <c r="X4" s="4"/>
      <c r="Y4" s="4"/>
      <c r="Z4" s="4"/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181"/>
      <c r="E5" s="182"/>
      <c r="F5" s="182"/>
      <c r="G5" s="183"/>
      <c r="H5" s="3"/>
      <c r="I5" s="3"/>
      <c r="J5" s="3"/>
      <c r="K5" s="3"/>
      <c r="L5" s="3"/>
      <c r="M5" s="3"/>
      <c r="N5" s="3"/>
      <c r="O5" s="3"/>
      <c r="P5" s="3"/>
      <c r="Q5" s="3"/>
      <c r="R5" s="75"/>
      <c r="S5" s="75"/>
      <c r="T5" s="75"/>
      <c r="U5" s="75"/>
      <c r="X5" s="5">
        <v>39630</v>
      </c>
      <c r="Y5" s="4">
        <v>0.42</v>
      </c>
      <c r="Z5" s="4"/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181"/>
      <c r="E6" s="182"/>
      <c r="F6" s="182"/>
      <c r="G6" s="18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5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2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210"/>
      <c r="U8" s="221" t="s">
        <v>103</v>
      </c>
      <c r="V8" s="222"/>
      <c r="W8" s="141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7" t="s">
        <v>15</v>
      </c>
      <c r="K9" s="82" t="s">
        <v>69</v>
      </c>
      <c r="L9" s="83" t="s">
        <v>70</v>
      </c>
      <c r="M9" s="6"/>
      <c r="N9" s="7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W9" s="142"/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3" t="str">
        <f>IF(AND(ISNUMBER(F10),ISNUMBER(G10)),MAX(ROUND(IF(G10&lt;F10,MOD(G10-F10,1),G10-F10)*24,2),0),"")</f>
        <v/>
      </c>
      <c r="I10" s="49" t="s">
        <v>22</v>
      </c>
      <c r="J10" s="65">
        <f>AK10</f>
        <v>0</v>
      </c>
      <c r="K10" s="81"/>
      <c r="L10" s="81"/>
      <c r="M10" s="50" t="s">
        <v>22</v>
      </c>
      <c r="N10" s="106" t="str">
        <f>IF(M10 =$AB$4,IF($R$3=$AA$4, 15, IF($R$3=$AA$5, 17, "")),"0")</f>
        <v>0</v>
      </c>
      <c r="O10" s="174"/>
      <c r="P10" s="168"/>
      <c r="Q10" s="84" t="str">
        <f t="shared" ref="Q10:Q40" si="0">IF(OR(O10="",P10=""),"",P10-O10)</f>
        <v/>
      </c>
      <c r="R10" s="79" t="s">
        <v>6</v>
      </c>
      <c r="S10" s="138" t="str">
        <f t="shared" ref="S10:S40" si="1">IF(R10="Bitte auswählen", "", IF(R10="amtliches KM-Geld", IF($R$3=$AA$4, $Y$5, IF($R$3=$AA$5, $Y$6, "")), ""))</f>
        <v/>
      </c>
      <c r="T10" s="87" t="str">
        <f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5">
        <f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4" t="str">
        <f t="shared" ref="H11:H40" si="2">IF(AND(ISNUMBER(F11),ISNUMBER(G11)),MAX(ROUND(IF(G11&lt;F11,MOD(G11-F11,1),G11-F11)*24,2),0),"")</f>
        <v/>
      </c>
      <c r="I11" s="54" t="s">
        <v>22</v>
      </c>
      <c r="J11" s="65">
        <f t="shared" ref="J11:J40" si="3">AK11</f>
        <v>0</v>
      </c>
      <c r="K11" s="66"/>
      <c r="L11" s="66"/>
      <c r="M11" s="55" t="s">
        <v>22</v>
      </c>
      <c r="N11" s="106" t="str">
        <f t="shared" ref="N11:N40" si="4">IF(M11 =$AB$4,IF($R$3=$AA$4, 15, IF($R$3=$AA$5, 17, "")),"0")</f>
        <v>0</v>
      </c>
      <c r="O11" s="175"/>
      <c r="P11" s="171"/>
      <c r="Q11" s="85" t="str">
        <f t="shared" si="0"/>
        <v/>
      </c>
      <c r="R11" s="79" t="s">
        <v>6</v>
      </c>
      <c r="S11" s="138" t="str">
        <f t="shared" si="1"/>
        <v/>
      </c>
      <c r="T11" s="88" t="str">
        <f t="shared" ref="T11:T40" si="5">IF(ISBLANK(O11),"0",Q11*S11)</f>
        <v>0</v>
      </c>
      <c r="U11" s="152" t="s">
        <v>105</v>
      </c>
      <c r="V11" s="153"/>
      <c r="W11" s="13"/>
      <c r="X11" s="17">
        <f t="shared" ref="X11:Z40" si="6">IF($I11=X$9,$J11,0)</f>
        <v>0</v>
      </c>
      <c r="Y11" s="17">
        <f t="shared" si="6"/>
        <v>0</v>
      </c>
      <c r="Z11" s="17">
        <f t="shared" si="6"/>
        <v>0</v>
      </c>
      <c r="AB11" s="18">
        <f t="shared" ref="AB11:AD40" si="7">IF($M11=AB$9,$N11,0)</f>
        <v>0</v>
      </c>
      <c r="AC11" s="18">
        <f t="shared" si="7"/>
        <v>0</v>
      </c>
      <c r="AD11" s="18">
        <f t="shared" si="7"/>
        <v>0</v>
      </c>
      <c r="AF11" s="2">
        <f>IF(AND($I11=$AB$4,$H11&gt;=12,H11&lt;&gt;""),IF($R$3=$AA$4, 26.4, IF($R$3=$AA$5, 30, "")),0)</f>
        <v>0</v>
      </c>
      <c r="AG11" s="2">
        <f t="shared" ref="AG11:AG40" si="8">IF(AND($I11=$AB$4,$H11&lt;12,H11&gt;3),IF($R$3=$AA$4, ROUNDUP($H11,0)*2.2, IF($R$3=$AA$5, ROUNDUP($H11,0)*2.5,0)),0)</f>
        <v>0</v>
      </c>
      <c r="AI11" s="2">
        <f t="shared" ref="AI11:AI40" si="9">IF(K11="Ja", IF($R$3=$AA$4,$AI$9, IF($R$3=$AA$5,$AI$8,0)), 0)</f>
        <v>0</v>
      </c>
      <c r="AJ11" s="2">
        <f t="shared" ref="AJ11:AJ40" si="10">IF(L11="Ja", IF($R$3=$AA$4,$AJ$9, IF($R$3=$AA$5,$AJ$8,0)), 0)</f>
        <v>0</v>
      </c>
      <c r="AK11" s="2">
        <f t="shared" ref="AK11:AK40" si="11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si="2"/>
        <v/>
      </c>
      <c r="I12" s="54" t="s">
        <v>22</v>
      </c>
      <c r="J12" s="65">
        <f t="shared" si="3"/>
        <v>0</v>
      </c>
      <c r="K12" s="66"/>
      <c r="L12" s="66"/>
      <c r="M12" s="55" t="s">
        <v>22</v>
      </c>
      <c r="N12" s="106" t="str">
        <f t="shared" si="4"/>
        <v>0</v>
      </c>
      <c r="O12" s="175"/>
      <c r="P12" s="171"/>
      <c r="Q12" s="85" t="str">
        <f t="shared" si="0"/>
        <v/>
      </c>
      <c r="R12" s="79" t="s">
        <v>6</v>
      </c>
      <c r="S12" s="138" t="str">
        <f t="shared" si="1"/>
        <v/>
      </c>
      <c r="T12" s="88" t="str">
        <f t="shared" si="5"/>
        <v>0</v>
      </c>
      <c r="U12" s="152" t="s">
        <v>105</v>
      </c>
      <c r="V12" s="153"/>
      <c r="W12" s="13"/>
      <c r="X12" s="17">
        <f t="shared" si="6"/>
        <v>0</v>
      </c>
      <c r="Y12" s="17">
        <f t="shared" si="6"/>
        <v>0</v>
      </c>
      <c r="Z12" s="17">
        <f t="shared" si="6"/>
        <v>0</v>
      </c>
      <c r="AB12" s="18">
        <f t="shared" si="7"/>
        <v>0</v>
      </c>
      <c r="AC12" s="18">
        <f t="shared" si="7"/>
        <v>0</v>
      </c>
      <c r="AD12" s="18">
        <f t="shared" si="7"/>
        <v>0</v>
      </c>
      <c r="AF12" s="2">
        <f t="shared" ref="AF12:AF40" si="12">IF(AND($I12=$AB$4,$H12&gt;=12,H12&lt;&gt;""),IF($R$3=$AA$4, 26.4, IF($R$3=$AA$5, 30, "")),0)</f>
        <v>0</v>
      </c>
      <c r="AG12" s="2">
        <f t="shared" si="8"/>
        <v>0</v>
      </c>
      <c r="AI12" s="2">
        <f t="shared" si="9"/>
        <v>0</v>
      </c>
      <c r="AJ12" s="2">
        <f t="shared" si="10"/>
        <v>0</v>
      </c>
      <c r="AK12" s="2">
        <f t="shared" si="11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2"/>
        <v/>
      </c>
      <c r="I13" s="54" t="s">
        <v>22</v>
      </c>
      <c r="J13" s="65">
        <f t="shared" si="3"/>
        <v>0</v>
      </c>
      <c r="K13" s="66"/>
      <c r="L13" s="66"/>
      <c r="M13" s="55" t="s">
        <v>22</v>
      </c>
      <c r="N13" s="106" t="str">
        <f t="shared" si="4"/>
        <v>0</v>
      </c>
      <c r="O13" s="175"/>
      <c r="P13" s="171"/>
      <c r="Q13" s="85" t="str">
        <f t="shared" si="0"/>
        <v/>
      </c>
      <c r="R13" s="79" t="s">
        <v>6</v>
      </c>
      <c r="S13" s="138" t="str">
        <f t="shared" si="1"/>
        <v/>
      </c>
      <c r="T13" s="88" t="str">
        <f t="shared" si="5"/>
        <v>0</v>
      </c>
      <c r="U13" s="152" t="s">
        <v>105</v>
      </c>
      <c r="V13" s="153"/>
      <c r="W13" s="13"/>
      <c r="X13" s="17">
        <f t="shared" si="6"/>
        <v>0</v>
      </c>
      <c r="Y13" s="17">
        <f t="shared" si="6"/>
        <v>0</v>
      </c>
      <c r="Z13" s="17">
        <f t="shared" si="6"/>
        <v>0</v>
      </c>
      <c r="AB13" s="18">
        <f t="shared" si="7"/>
        <v>0</v>
      </c>
      <c r="AC13" s="18">
        <f t="shared" si="7"/>
        <v>0</v>
      </c>
      <c r="AD13" s="18">
        <f t="shared" si="7"/>
        <v>0</v>
      </c>
      <c r="AF13" s="2">
        <f t="shared" si="12"/>
        <v>0</v>
      </c>
      <c r="AG13" s="2">
        <f t="shared" si="8"/>
        <v>0</v>
      </c>
      <c r="AI13" s="2">
        <f t="shared" si="9"/>
        <v>0</v>
      </c>
      <c r="AJ13" s="2">
        <f t="shared" si="10"/>
        <v>0</v>
      </c>
      <c r="AK13" s="2">
        <f t="shared" si="11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2"/>
        <v/>
      </c>
      <c r="I14" s="54" t="s">
        <v>22</v>
      </c>
      <c r="J14" s="65">
        <f t="shared" si="3"/>
        <v>0</v>
      </c>
      <c r="K14" s="66"/>
      <c r="L14" s="66"/>
      <c r="M14" s="55" t="s">
        <v>22</v>
      </c>
      <c r="N14" s="106" t="str">
        <f t="shared" si="4"/>
        <v>0</v>
      </c>
      <c r="O14" s="175"/>
      <c r="P14" s="171"/>
      <c r="Q14" s="85" t="str">
        <f t="shared" si="0"/>
        <v/>
      </c>
      <c r="R14" s="79" t="s">
        <v>6</v>
      </c>
      <c r="S14" s="138" t="str">
        <f t="shared" si="1"/>
        <v/>
      </c>
      <c r="T14" s="88" t="str">
        <f t="shared" si="5"/>
        <v>0</v>
      </c>
      <c r="U14" s="152" t="s">
        <v>105</v>
      </c>
      <c r="V14" s="154"/>
      <c r="W14" s="13"/>
      <c r="X14" s="17">
        <f t="shared" si="6"/>
        <v>0</v>
      </c>
      <c r="Y14" s="17">
        <f t="shared" si="6"/>
        <v>0</v>
      </c>
      <c r="Z14" s="17">
        <f t="shared" si="6"/>
        <v>0</v>
      </c>
      <c r="AB14" s="18">
        <f t="shared" si="7"/>
        <v>0</v>
      </c>
      <c r="AC14" s="18">
        <f t="shared" si="7"/>
        <v>0</v>
      </c>
      <c r="AD14" s="18">
        <f t="shared" si="7"/>
        <v>0</v>
      </c>
      <c r="AF14" s="2">
        <f t="shared" si="12"/>
        <v>0</v>
      </c>
      <c r="AG14" s="2">
        <f t="shared" si="8"/>
        <v>0</v>
      </c>
      <c r="AI14" s="2">
        <f t="shared" si="9"/>
        <v>0</v>
      </c>
      <c r="AJ14" s="2">
        <f t="shared" si="10"/>
        <v>0</v>
      </c>
      <c r="AK14" s="2">
        <f t="shared" si="11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2"/>
        <v/>
      </c>
      <c r="I15" s="54" t="s">
        <v>22</v>
      </c>
      <c r="J15" s="65">
        <f t="shared" si="3"/>
        <v>0</v>
      </c>
      <c r="K15" s="66"/>
      <c r="L15" s="66"/>
      <c r="M15" s="55" t="s">
        <v>22</v>
      </c>
      <c r="N15" s="106" t="str">
        <f t="shared" si="4"/>
        <v>0</v>
      </c>
      <c r="O15" s="175"/>
      <c r="P15" s="171"/>
      <c r="Q15" s="85" t="str">
        <f t="shared" si="0"/>
        <v/>
      </c>
      <c r="R15" s="79" t="s">
        <v>6</v>
      </c>
      <c r="S15" s="138" t="str">
        <f t="shared" si="1"/>
        <v/>
      </c>
      <c r="T15" s="88" t="str">
        <f t="shared" si="5"/>
        <v>0</v>
      </c>
      <c r="U15" s="152" t="s">
        <v>105</v>
      </c>
      <c r="V15" s="153"/>
      <c r="W15" s="13"/>
      <c r="X15" s="17">
        <f t="shared" si="6"/>
        <v>0</v>
      </c>
      <c r="Y15" s="17">
        <f t="shared" si="6"/>
        <v>0</v>
      </c>
      <c r="Z15" s="17">
        <f t="shared" si="6"/>
        <v>0</v>
      </c>
      <c r="AB15" s="18">
        <f t="shared" si="7"/>
        <v>0</v>
      </c>
      <c r="AC15" s="18">
        <f t="shared" si="7"/>
        <v>0</v>
      </c>
      <c r="AD15" s="18">
        <f t="shared" si="7"/>
        <v>0</v>
      </c>
      <c r="AF15" s="2">
        <f t="shared" si="12"/>
        <v>0</v>
      </c>
      <c r="AG15" s="2">
        <f t="shared" si="8"/>
        <v>0</v>
      </c>
      <c r="AI15" s="2">
        <f t="shared" si="9"/>
        <v>0</v>
      </c>
      <c r="AJ15" s="2">
        <f t="shared" si="10"/>
        <v>0</v>
      </c>
      <c r="AK15" s="2">
        <f t="shared" si="11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2"/>
        <v/>
      </c>
      <c r="I16" s="54" t="s">
        <v>22</v>
      </c>
      <c r="J16" s="65">
        <f t="shared" si="3"/>
        <v>0</v>
      </c>
      <c r="K16" s="66"/>
      <c r="L16" s="66"/>
      <c r="M16" s="55" t="s">
        <v>22</v>
      </c>
      <c r="N16" s="106" t="str">
        <f t="shared" si="4"/>
        <v>0</v>
      </c>
      <c r="O16" s="175"/>
      <c r="P16" s="171"/>
      <c r="Q16" s="85" t="str">
        <f t="shared" si="0"/>
        <v/>
      </c>
      <c r="R16" s="79" t="s">
        <v>6</v>
      </c>
      <c r="S16" s="138" t="str">
        <f t="shared" si="1"/>
        <v/>
      </c>
      <c r="T16" s="88" t="str">
        <f t="shared" si="5"/>
        <v>0</v>
      </c>
      <c r="U16" s="152" t="s">
        <v>105</v>
      </c>
      <c r="V16" s="154"/>
      <c r="W16" s="13"/>
      <c r="X16" s="17">
        <f t="shared" si="6"/>
        <v>0</v>
      </c>
      <c r="Y16" s="17">
        <f t="shared" si="6"/>
        <v>0</v>
      </c>
      <c r="Z16" s="17">
        <f t="shared" si="6"/>
        <v>0</v>
      </c>
      <c r="AB16" s="18">
        <f t="shared" si="7"/>
        <v>0</v>
      </c>
      <c r="AC16" s="18">
        <f t="shared" si="7"/>
        <v>0</v>
      </c>
      <c r="AD16" s="18">
        <f t="shared" si="7"/>
        <v>0</v>
      </c>
      <c r="AF16" s="2">
        <f t="shared" si="12"/>
        <v>0</v>
      </c>
      <c r="AG16" s="2">
        <f t="shared" si="8"/>
        <v>0</v>
      </c>
      <c r="AI16" s="2">
        <f t="shared" si="9"/>
        <v>0</v>
      </c>
      <c r="AJ16" s="2">
        <f t="shared" si="10"/>
        <v>0</v>
      </c>
      <c r="AK16" s="2">
        <f t="shared" si="11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2"/>
        <v/>
      </c>
      <c r="I17" s="54" t="s">
        <v>22</v>
      </c>
      <c r="J17" s="65">
        <f t="shared" si="3"/>
        <v>0</v>
      </c>
      <c r="K17" s="66"/>
      <c r="L17" s="66"/>
      <c r="M17" s="55" t="s">
        <v>22</v>
      </c>
      <c r="N17" s="106" t="str">
        <f t="shared" si="4"/>
        <v>0</v>
      </c>
      <c r="O17" s="175"/>
      <c r="P17" s="171"/>
      <c r="Q17" s="85" t="str">
        <f t="shared" si="0"/>
        <v/>
      </c>
      <c r="R17" s="79" t="s">
        <v>6</v>
      </c>
      <c r="S17" s="138" t="str">
        <f t="shared" si="1"/>
        <v/>
      </c>
      <c r="T17" s="88" t="str">
        <f t="shared" si="5"/>
        <v>0</v>
      </c>
      <c r="U17" s="152" t="s">
        <v>105</v>
      </c>
      <c r="V17" s="153"/>
      <c r="W17" s="13"/>
      <c r="X17" s="17">
        <f t="shared" si="6"/>
        <v>0</v>
      </c>
      <c r="Y17" s="17">
        <f t="shared" si="6"/>
        <v>0</v>
      </c>
      <c r="Z17" s="17">
        <f t="shared" si="6"/>
        <v>0</v>
      </c>
      <c r="AB17" s="18">
        <f t="shared" si="7"/>
        <v>0</v>
      </c>
      <c r="AC17" s="18">
        <f t="shared" si="7"/>
        <v>0</v>
      </c>
      <c r="AD17" s="18">
        <f t="shared" si="7"/>
        <v>0</v>
      </c>
      <c r="AF17" s="2">
        <f t="shared" si="12"/>
        <v>0</v>
      </c>
      <c r="AG17" s="2">
        <f t="shared" si="8"/>
        <v>0</v>
      </c>
      <c r="AI17" s="2">
        <f t="shared" si="9"/>
        <v>0</v>
      </c>
      <c r="AJ17" s="2">
        <f t="shared" si="10"/>
        <v>0</v>
      </c>
      <c r="AK17" s="2">
        <f t="shared" si="11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2"/>
        <v/>
      </c>
      <c r="I18" s="54" t="s">
        <v>22</v>
      </c>
      <c r="J18" s="65">
        <f t="shared" si="3"/>
        <v>0</v>
      </c>
      <c r="K18" s="66"/>
      <c r="L18" s="66"/>
      <c r="M18" s="55" t="s">
        <v>22</v>
      </c>
      <c r="N18" s="106" t="str">
        <f t="shared" si="4"/>
        <v>0</v>
      </c>
      <c r="O18" s="175"/>
      <c r="P18" s="171"/>
      <c r="Q18" s="85" t="str">
        <f t="shared" si="0"/>
        <v/>
      </c>
      <c r="R18" s="79" t="s">
        <v>6</v>
      </c>
      <c r="S18" s="138" t="str">
        <f t="shared" si="1"/>
        <v/>
      </c>
      <c r="T18" s="88" t="str">
        <f t="shared" si="5"/>
        <v>0</v>
      </c>
      <c r="U18" s="152" t="s">
        <v>105</v>
      </c>
      <c r="V18" s="153"/>
      <c r="W18" s="13"/>
      <c r="X18" s="17">
        <f t="shared" si="6"/>
        <v>0</v>
      </c>
      <c r="Y18" s="17">
        <f t="shared" si="6"/>
        <v>0</v>
      </c>
      <c r="Z18" s="17">
        <f t="shared" si="6"/>
        <v>0</v>
      </c>
      <c r="AB18" s="18">
        <f t="shared" si="7"/>
        <v>0</v>
      </c>
      <c r="AC18" s="18">
        <f t="shared" si="7"/>
        <v>0</v>
      </c>
      <c r="AD18" s="18">
        <f t="shared" si="7"/>
        <v>0</v>
      </c>
      <c r="AF18" s="2">
        <f t="shared" si="12"/>
        <v>0</v>
      </c>
      <c r="AG18" s="2">
        <f t="shared" si="8"/>
        <v>0</v>
      </c>
      <c r="AI18" s="2">
        <f t="shared" si="9"/>
        <v>0</v>
      </c>
      <c r="AJ18" s="2">
        <f t="shared" si="10"/>
        <v>0</v>
      </c>
      <c r="AK18" s="2">
        <f t="shared" si="11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2"/>
        <v/>
      </c>
      <c r="I19" s="54" t="s">
        <v>22</v>
      </c>
      <c r="J19" s="65">
        <f t="shared" si="3"/>
        <v>0</v>
      </c>
      <c r="K19" s="66"/>
      <c r="L19" s="66"/>
      <c r="M19" s="55" t="s">
        <v>22</v>
      </c>
      <c r="N19" s="106" t="str">
        <f t="shared" si="4"/>
        <v>0</v>
      </c>
      <c r="O19" s="175"/>
      <c r="P19" s="171"/>
      <c r="Q19" s="85" t="str">
        <f t="shared" si="0"/>
        <v/>
      </c>
      <c r="R19" s="79" t="s">
        <v>6</v>
      </c>
      <c r="S19" s="138" t="str">
        <f t="shared" si="1"/>
        <v/>
      </c>
      <c r="T19" s="88" t="str">
        <f t="shared" si="5"/>
        <v>0</v>
      </c>
      <c r="U19" s="152" t="s">
        <v>105</v>
      </c>
      <c r="V19" s="153"/>
      <c r="W19" s="13"/>
      <c r="X19" s="17">
        <f t="shared" si="6"/>
        <v>0</v>
      </c>
      <c r="Y19" s="17">
        <f t="shared" si="6"/>
        <v>0</v>
      </c>
      <c r="Z19" s="17">
        <f t="shared" si="6"/>
        <v>0</v>
      </c>
      <c r="AB19" s="18">
        <f t="shared" si="7"/>
        <v>0</v>
      </c>
      <c r="AC19" s="18">
        <f t="shared" si="7"/>
        <v>0</v>
      </c>
      <c r="AD19" s="18">
        <f t="shared" si="7"/>
        <v>0</v>
      </c>
      <c r="AF19" s="2">
        <f t="shared" si="12"/>
        <v>0</v>
      </c>
      <c r="AG19" s="2">
        <f t="shared" si="8"/>
        <v>0</v>
      </c>
      <c r="AI19" s="2">
        <f t="shared" si="9"/>
        <v>0</v>
      </c>
      <c r="AJ19" s="2">
        <f t="shared" si="10"/>
        <v>0</v>
      </c>
      <c r="AK19" s="2">
        <f t="shared" si="11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2"/>
        <v/>
      </c>
      <c r="I20" s="54" t="s">
        <v>22</v>
      </c>
      <c r="J20" s="65">
        <f t="shared" si="3"/>
        <v>0</v>
      </c>
      <c r="K20" s="66"/>
      <c r="L20" s="66"/>
      <c r="M20" s="55" t="s">
        <v>22</v>
      </c>
      <c r="N20" s="106" t="str">
        <f t="shared" si="4"/>
        <v>0</v>
      </c>
      <c r="O20" s="175"/>
      <c r="P20" s="171"/>
      <c r="Q20" s="85" t="str">
        <f t="shared" si="0"/>
        <v/>
      </c>
      <c r="R20" s="79" t="s">
        <v>6</v>
      </c>
      <c r="S20" s="138" t="str">
        <f t="shared" si="1"/>
        <v/>
      </c>
      <c r="T20" s="88" t="str">
        <f t="shared" si="5"/>
        <v>0</v>
      </c>
      <c r="U20" s="152" t="s">
        <v>105</v>
      </c>
      <c r="V20" s="155"/>
      <c r="W20" s="13"/>
      <c r="X20" s="17">
        <f t="shared" si="6"/>
        <v>0</v>
      </c>
      <c r="Y20" s="17">
        <f t="shared" si="6"/>
        <v>0</v>
      </c>
      <c r="Z20" s="17">
        <f t="shared" si="6"/>
        <v>0</v>
      </c>
      <c r="AB20" s="18">
        <f t="shared" si="7"/>
        <v>0</v>
      </c>
      <c r="AC20" s="18">
        <f t="shared" si="7"/>
        <v>0</v>
      </c>
      <c r="AD20" s="18">
        <f t="shared" si="7"/>
        <v>0</v>
      </c>
      <c r="AF20" s="2">
        <f t="shared" si="12"/>
        <v>0</v>
      </c>
      <c r="AG20" s="2">
        <f t="shared" si="8"/>
        <v>0</v>
      </c>
      <c r="AI20" s="2">
        <f t="shared" si="9"/>
        <v>0</v>
      </c>
      <c r="AJ20" s="2">
        <f t="shared" si="10"/>
        <v>0</v>
      </c>
      <c r="AK20" s="2">
        <f t="shared" si="11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2"/>
        <v/>
      </c>
      <c r="I21" s="54" t="s">
        <v>22</v>
      </c>
      <c r="J21" s="65">
        <f t="shared" si="3"/>
        <v>0</v>
      </c>
      <c r="K21" s="66"/>
      <c r="L21" s="66"/>
      <c r="M21" s="55" t="s">
        <v>22</v>
      </c>
      <c r="N21" s="106" t="str">
        <f t="shared" si="4"/>
        <v>0</v>
      </c>
      <c r="O21" s="175"/>
      <c r="P21" s="171"/>
      <c r="Q21" s="85" t="str">
        <f t="shared" si="0"/>
        <v/>
      </c>
      <c r="R21" s="79" t="s">
        <v>6</v>
      </c>
      <c r="S21" s="138" t="str">
        <f t="shared" si="1"/>
        <v/>
      </c>
      <c r="T21" s="88" t="str">
        <f t="shared" si="5"/>
        <v>0</v>
      </c>
      <c r="U21" s="152" t="s">
        <v>105</v>
      </c>
      <c r="V21" s="155"/>
      <c r="W21" s="13"/>
      <c r="X21" s="17">
        <f t="shared" si="6"/>
        <v>0</v>
      </c>
      <c r="Y21" s="17">
        <f t="shared" si="6"/>
        <v>0</v>
      </c>
      <c r="Z21" s="17">
        <f t="shared" si="6"/>
        <v>0</v>
      </c>
      <c r="AB21" s="18">
        <f t="shared" si="7"/>
        <v>0</v>
      </c>
      <c r="AC21" s="18">
        <f t="shared" si="7"/>
        <v>0</v>
      </c>
      <c r="AD21" s="18">
        <f t="shared" si="7"/>
        <v>0</v>
      </c>
      <c r="AF21" s="2">
        <f t="shared" si="12"/>
        <v>0</v>
      </c>
      <c r="AG21" s="2">
        <f t="shared" si="8"/>
        <v>0</v>
      </c>
      <c r="AI21" s="2">
        <f t="shared" si="9"/>
        <v>0</v>
      </c>
      <c r="AJ21" s="2">
        <f t="shared" si="10"/>
        <v>0</v>
      </c>
      <c r="AK21" s="2">
        <f t="shared" si="11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2"/>
        <v/>
      </c>
      <c r="I22" s="54" t="s">
        <v>22</v>
      </c>
      <c r="J22" s="65">
        <f t="shared" si="3"/>
        <v>0</v>
      </c>
      <c r="K22" s="66"/>
      <c r="L22" s="66"/>
      <c r="M22" s="55" t="s">
        <v>22</v>
      </c>
      <c r="N22" s="106" t="str">
        <f t="shared" si="4"/>
        <v>0</v>
      </c>
      <c r="O22" s="175"/>
      <c r="P22" s="171"/>
      <c r="Q22" s="85" t="str">
        <f t="shared" si="0"/>
        <v/>
      </c>
      <c r="R22" s="79" t="s">
        <v>6</v>
      </c>
      <c r="S22" s="138" t="str">
        <f t="shared" si="1"/>
        <v/>
      </c>
      <c r="T22" s="88" t="str">
        <f t="shared" si="5"/>
        <v>0</v>
      </c>
      <c r="U22" s="152" t="s">
        <v>105</v>
      </c>
      <c r="V22" s="155"/>
      <c r="W22" s="13"/>
      <c r="X22" s="17">
        <f t="shared" si="6"/>
        <v>0</v>
      </c>
      <c r="Y22" s="17">
        <f t="shared" si="6"/>
        <v>0</v>
      </c>
      <c r="Z22" s="17">
        <f t="shared" si="6"/>
        <v>0</v>
      </c>
      <c r="AB22" s="18">
        <f t="shared" si="7"/>
        <v>0</v>
      </c>
      <c r="AC22" s="18">
        <f t="shared" si="7"/>
        <v>0</v>
      </c>
      <c r="AD22" s="18">
        <f t="shared" si="7"/>
        <v>0</v>
      </c>
      <c r="AF22" s="2">
        <f t="shared" si="12"/>
        <v>0</v>
      </c>
      <c r="AG22" s="2">
        <f t="shared" si="8"/>
        <v>0</v>
      </c>
      <c r="AI22" s="2">
        <f t="shared" si="9"/>
        <v>0</v>
      </c>
      <c r="AJ22" s="2">
        <f t="shared" si="10"/>
        <v>0</v>
      </c>
      <c r="AK22" s="2">
        <f t="shared" si="11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2"/>
        <v/>
      </c>
      <c r="I23" s="54" t="s">
        <v>22</v>
      </c>
      <c r="J23" s="65">
        <f t="shared" si="3"/>
        <v>0</v>
      </c>
      <c r="K23" s="66"/>
      <c r="L23" s="66"/>
      <c r="M23" s="55" t="s">
        <v>22</v>
      </c>
      <c r="N23" s="106" t="str">
        <f t="shared" si="4"/>
        <v>0</v>
      </c>
      <c r="O23" s="175"/>
      <c r="P23" s="171"/>
      <c r="Q23" s="85" t="str">
        <f t="shared" si="0"/>
        <v/>
      </c>
      <c r="R23" s="79" t="s">
        <v>6</v>
      </c>
      <c r="S23" s="138" t="str">
        <f t="shared" si="1"/>
        <v/>
      </c>
      <c r="T23" s="88" t="str">
        <f t="shared" si="5"/>
        <v>0</v>
      </c>
      <c r="U23" s="152" t="s">
        <v>105</v>
      </c>
      <c r="V23" s="154"/>
      <c r="W23" s="13"/>
      <c r="X23" s="17">
        <f t="shared" si="6"/>
        <v>0</v>
      </c>
      <c r="Y23" s="17">
        <f t="shared" si="6"/>
        <v>0</v>
      </c>
      <c r="Z23" s="17">
        <f t="shared" si="6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F23" s="2">
        <f t="shared" si="12"/>
        <v>0</v>
      </c>
      <c r="AG23" s="2">
        <f t="shared" si="8"/>
        <v>0</v>
      </c>
      <c r="AI23" s="2">
        <f t="shared" si="9"/>
        <v>0</v>
      </c>
      <c r="AJ23" s="2">
        <f t="shared" si="10"/>
        <v>0</v>
      </c>
      <c r="AK23" s="2">
        <f t="shared" si="11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2"/>
        <v/>
      </c>
      <c r="I24" s="54" t="s">
        <v>22</v>
      </c>
      <c r="J24" s="65">
        <f t="shared" si="3"/>
        <v>0</v>
      </c>
      <c r="K24" s="66"/>
      <c r="L24" s="66"/>
      <c r="M24" s="55" t="s">
        <v>22</v>
      </c>
      <c r="N24" s="106" t="str">
        <f t="shared" si="4"/>
        <v>0</v>
      </c>
      <c r="O24" s="175"/>
      <c r="P24" s="171"/>
      <c r="Q24" s="85" t="str">
        <f t="shared" si="0"/>
        <v/>
      </c>
      <c r="R24" s="79" t="s">
        <v>6</v>
      </c>
      <c r="S24" s="138" t="str">
        <f t="shared" si="1"/>
        <v/>
      </c>
      <c r="T24" s="88" t="str">
        <f t="shared" si="5"/>
        <v>0</v>
      </c>
      <c r="U24" s="152" t="s">
        <v>105</v>
      </c>
      <c r="V24" s="153"/>
      <c r="W24" s="13"/>
      <c r="X24" s="17">
        <f t="shared" si="6"/>
        <v>0</v>
      </c>
      <c r="Y24" s="17">
        <f t="shared" si="6"/>
        <v>0</v>
      </c>
      <c r="Z24" s="17">
        <f t="shared" si="6"/>
        <v>0</v>
      </c>
      <c r="AB24" s="18">
        <f t="shared" si="7"/>
        <v>0</v>
      </c>
      <c r="AC24" s="18">
        <f t="shared" si="7"/>
        <v>0</v>
      </c>
      <c r="AD24" s="18">
        <f t="shared" si="7"/>
        <v>0</v>
      </c>
      <c r="AF24" s="2">
        <f t="shared" si="12"/>
        <v>0</v>
      </c>
      <c r="AG24" s="2">
        <f t="shared" si="8"/>
        <v>0</v>
      </c>
      <c r="AI24" s="2">
        <f t="shared" si="9"/>
        <v>0</v>
      </c>
      <c r="AJ24" s="2">
        <f t="shared" si="10"/>
        <v>0</v>
      </c>
      <c r="AK24" s="2">
        <f t="shared" si="11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2"/>
        <v/>
      </c>
      <c r="I25" s="54" t="s">
        <v>22</v>
      </c>
      <c r="J25" s="65">
        <f t="shared" si="3"/>
        <v>0</v>
      </c>
      <c r="K25" s="66"/>
      <c r="L25" s="66"/>
      <c r="M25" s="55" t="s">
        <v>22</v>
      </c>
      <c r="N25" s="106" t="str">
        <f t="shared" si="4"/>
        <v>0</v>
      </c>
      <c r="O25" s="175"/>
      <c r="P25" s="171"/>
      <c r="Q25" s="85" t="str">
        <f t="shared" si="0"/>
        <v/>
      </c>
      <c r="R25" s="79" t="s">
        <v>6</v>
      </c>
      <c r="S25" s="138" t="str">
        <f t="shared" si="1"/>
        <v/>
      </c>
      <c r="T25" s="88" t="str">
        <f t="shared" si="5"/>
        <v>0</v>
      </c>
      <c r="U25" s="152" t="s">
        <v>105</v>
      </c>
      <c r="V25" s="153"/>
      <c r="W25" s="13"/>
      <c r="X25" s="17">
        <f t="shared" si="6"/>
        <v>0</v>
      </c>
      <c r="Y25" s="17">
        <f t="shared" si="6"/>
        <v>0</v>
      </c>
      <c r="Z25" s="17">
        <f t="shared" si="6"/>
        <v>0</v>
      </c>
      <c r="AB25" s="18">
        <f t="shared" si="7"/>
        <v>0</v>
      </c>
      <c r="AC25" s="18">
        <f t="shared" si="7"/>
        <v>0</v>
      </c>
      <c r="AD25" s="18">
        <f t="shared" si="7"/>
        <v>0</v>
      </c>
      <c r="AF25" s="2">
        <f t="shared" si="12"/>
        <v>0</v>
      </c>
      <c r="AG25" s="2">
        <f t="shared" si="8"/>
        <v>0</v>
      </c>
      <c r="AI25" s="2">
        <f t="shared" si="9"/>
        <v>0</v>
      </c>
      <c r="AJ25" s="2">
        <f t="shared" si="10"/>
        <v>0</v>
      </c>
      <c r="AK25" s="2">
        <f t="shared" si="11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2"/>
        <v/>
      </c>
      <c r="I26" s="54" t="s">
        <v>22</v>
      </c>
      <c r="J26" s="65">
        <f t="shared" si="3"/>
        <v>0</v>
      </c>
      <c r="K26" s="66"/>
      <c r="L26" s="66"/>
      <c r="M26" s="55" t="s">
        <v>22</v>
      </c>
      <c r="N26" s="106" t="str">
        <f t="shared" si="4"/>
        <v>0</v>
      </c>
      <c r="O26" s="175"/>
      <c r="P26" s="171"/>
      <c r="Q26" s="85" t="str">
        <f t="shared" si="0"/>
        <v/>
      </c>
      <c r="R26" s="79" t="s">
        <v>6</v>
      </c>
      <c r="S26" s="138" t="str">
        <f t="shared" si="1"/>
        <v/>
      </c>
      <c r="T26" s="88" t="str">
        <f t="shared" si="5"/>
        <v>0</v>
      </c>
      <c r="U26" s="152" t="s">
        <v>105</v>
      </c>
      <c r="V26" s="153"/>
      <c r="W26" s="13"/>
      <c r="X26" s="17">
        <f t="shared" si="6"/>
        <v>0</v>
      </c>
      <c r="Y26" s="17">
        <f t="shared" si="6"/>
        <v>0</v>
      </c>
      <c r="Z26" s="17">
        <f t="shared" si="6"/>
        <v>0</v>
      </c>
      <c r="AB26" s="18">
        <f t="shared" si="7"/>
        <v>0</v>
      </c>
      <c r="AC26" s="18">
        <f t="shared" si="7"/>
        <v>0</v>
      </c>
      <c r="AD26" s="18">
        <f t="shared" si="7"/>
        <v>0</v>
      </c>
      <c r="AF26" s="2">
        <f t="shared" si="12"/>
        <v>0</v>
      </c>
      <c r="AG26" s="2">
        <f t="shared" si="8"/>
        <v>0</v>
      </c>
      <c r="AI26" s="2">
        <f t="shared" si="9"/>
        <v>0</v>
      </c>
      <c r="AJ26" s="2">
        <f t="shared" si="10"/>
        <v>0</v>
      </c>
      <c r="AK26" s="2">
        <f t="shared" si="11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2"/>
        <v/>
      </c>
      <c r="I27" s="54" t="s">
        <v>22</v>
      </c>
      <c r="J27" s="65">
        <f t="shared" si="3"/>
        <v>0</v>
      </c>
      <c r="K27" s="66"/>
      <c r="L27" s="66"/>
      <c r="M27" s="55" t="s">
        <v>22</v>
      </c>
      <c r="N27" s="106" t="str">
        <f t="shared" si="4"/>
        <v>0</v>
      </c>
      <c r="O27" s="175"/>
      <c r="P27" s="171"/>
      <c r="Q27" s="85" t="str">
        <f t="shared" si="0"/>
        <v/>
      </c>
      <c r="R27" s="79" t="s">
        <v>6</v>
      </c>
      <c r="S27" s="138" t="str">
        <f t="shared" si="1"/>
        <v/>
      </c>
      <c r="T27" s="88" t="str">
        <f t="shared" si="5"/>
        <v>0</v>
      </c>
      <c r="U27" s="152" t="s">
        <v>105</v>
      </c>
      <c r="V27" s="153"/>
      <c r="W27" s="13"/>
      <c r="X27" s="17">
        <f t="shared" si="6"/>
        <v>0</v>
      </c>
      <c r="Y27" s="17">
        <f t="shared" si="6"/>
        <v>0</v>
      </c>
      <c r="Z27" s="17">
        <f t="shared" si="6"/>
        <v>0</v>
      </c>
      <c r="AB27" s="18">
        <f t="shared" si="7"/>
        <v>0</v>
      </c>
      <c r="AC27" s="18">
        <f t="shared" si="7"/>
        <v>0</v>
      </c>
      <c r="AD27" s="18">
        <f t="shared" si="7"/>
        <v>0</v>
      </c>
      <c r="AF27" s="2">
        <f t="shared" si="12"/>
        <v>0</v>
      </c>
      <c r="AG27" s="2">
        <f t="shared" si="8"/>
        <v>0</v>
      </c>
      <c r="AI27" s="2">
        <f t="shared" si="9"/>
        <v>0</v>
      </c>
      <c r="AJ27" s="2">
        <f t="shared" si="10"/>
        <v>0</v>
      </c>
      <c r="AK27" s="2">
        <f t="shared" si="11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2"/>
        <v/>
      </c>
      <c r="I28" s="54" t="s">
        <v>22</v>
      </c>
      <c r="J28" s="65">
        <f t="shared" si="3"/>
        <v>0</v>
      </c>
      <c r="K28" s="66"/>
      <c r="L28" s="66"/>
      <c r="M28" s="55" t="s">
        <v>22</v>
      </c>
      <c r="N28" s="106" t="str">
        <f t="shared" si="4"/>
        <v>0</v>
      </c>
      <c r="O28" s="175"/>
      <c r="P28" s="171"/>
      <c r="Q28" s="85" t="str">
        <f t="shared" si="0"/>
        <v/>
      </c>
      <c r="R28" s="79" t="s">
        <v>6</v>
      </c>
      <c r="S28" s="138" t="str">
        <f t="shared" si="1"/>
        <v/>
      </c>
      <c r="T28" s="88" t="str">
        <f t="shared" si="5"/>
        <v>0</v>
      </c>
      <c r="U28" s="152" t="s">
        <v>105</v>
      </c>
      <c r="V28" s="153"/>
      <c r="W28" s="13"/>
      <c r="X28" s="17">
        <f t="shared" si="6"/>
        <v>0</v>
      </c>
      <c r="Y28" s="17">
        <f t="shared" si="6"/>
        <v>0</v>
      </c>
      <c r="Z28" s="17">
        <f t="shared" si="6"/>
        <v>0</v>
      </c>
      <c r="AB28" s="18">
        <f t="shared" si="7"/>
        <v>0</v>
      </c>
      <c r="AC28" s="18">
        <f t="shared" si="7"/>
        <v>0</v>
      </c>
      <c r="AD28" s="18">
        <f t="shared" si="7"/>
        <v>0</v>
      </c>
      <c r="AF28" s="2">
        <f t="shared" si="12"/>
        <v>0</v>
      </c>
      <c r="AG28" s="2">
        <f t="shared" si="8"/>
        <v>0</v>
      </c>
      <c r="AI28" s="2">
        <f t="shared" si="9"/>
        <v>0</v>
      </c>
      <c r="AJ28" s="2">
        <f t="shared" si="10"/>
        <v>0</v>
      </c>
      <c r="AK28" s="2">
        <f t="shared" si="11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2"/>
        <v/>
      </c>
      <c r="I29" s="54" t="s">
        <v>22</v>
      </c>
      <c r="J29" s="65">
        <f t="shared" si="3"/>
        <v>0</v>
      </c>
      <c r="K29" s="66"/>
      <c r="L29" s="66"/>
      <c r="M29" s="55" t="s">
        <v>22</v>
      </c>
      <c r="N29" s="106" t="str">
        <f t="shared" si="4"/>
        <v>0</v>
      </c>
      <c r="O29" s="175"/>
      <c r="P29" s="171"/>
      <c r="Q29" s="85" t="str">
        <f t="shared" si="0"/>
        <v/>
      </c>
      <c r="R29" s="79" t="s">
        <v>6</v>
      </c>
      <c r="S29" s="138" t="str">
        <f t="shared" si="1"/>
        <v/>
      </c>
      <c r="T29" s="88" t="str">
        <f t="shared" si="5"/>
        <v>0</v>
      </c>
      <c r="U29" s="152" t="s">
        <v>105</v>
      </c>
      <c r="V29" s="154"/>
      <c r="W29" s="13"/>
      <c r="X29" s="17">
        <f t="shared" si="6"/>
        <v>0</v>
      </c>
      <c r="Y29" s="17">
        <f t="shared" si="6"/>
        <v>0</v>
      </c>
      <c r="Z29" s="17">
        <f t="shared" si="6"/>
        <v>0</v>
      </c>
      <c r="AB29" s="18">
        <f t="shared" si="7"/>
        <v>0</v>
      </c>
      <c r="AC29" s="18">
        <f t="shared" si="7"/>
        <v>0</v>
      </c>
      <c r="AD29" s="18">
        <f t="shared" si="7"/>
        <v>0</v>
      </c>
      <c r="AF29" s="2">
        <f t="shared" si="12"/>
        <v>0</v>
      </c>
      <c r="AG29" s="2">
        <f t="shared" si="8"/>
        <v>0</v>
      </c>
      <c r="AI29" s="2">
        <f t="shared" si="9"/>
        <v>0</v>
      </c>
      <c r="AJ29" s="2">
        <f t="shared" si="10"/>
        <v>0</v>
      </c>
      <c r="AK29" s="2">
        <f t="shared" si="11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2"/>
        <v/>
      </c>
      <c r="I30" s="54" t="s">
        <v>22</v>
      </c>
      <c r="J30" s="65">
        <f t="shared" si="3"/>
        <v>0</v>
      </c>
      <c r="K30" s="66"/>
      <c r="L30" s="66"/>
      <c r="M30" s="55" t="s">
        <v>22</v>
      </c>
      <c r="N30" s="106" t="str">
        <f t="shared" si="4"/>
        <v>0</v>
      </c>
      <c r="O30" s="175"/>
      <c r="P30" s="171"/>
      <c r="Q30" s="85" t="str">
        <f t="shared" si="0"/>
        <v/>
      </c>
      <c r="R30" s="79" t="s">
        <v>6</v>
      </c>
      <c r="S30" s="138" t="str">
        <f t="shared" si="1"/>
        <v/>
      </c>
      <c r="T30" s="88" t="str">
        <f t="shared" si="5"/>
        <v>0</v>
      </c>
      <c r="U30" s="152" t="s">
        <v>105</v>
      </c>
      <c r="V30" s="153"/>
      <c r="W30" s="13"/>
      <c r="X30" s="17">
        <f t="shared" si="6"/>
        <v>0</v>
      </c>
      <c r="Y30" s="17">
        <f t="shared" si="6"/>
        <v>0</v>
      </c>
      <c r="Z30" s="17">
        <f t="shared" si="6"/>
        <v>0</v>
      </c>
      <c r="AB30" s="18">
        <f t="shared" si="7"/>
        <v>0</v>
      </c>
      <c r="AC30" s="18">
        <f t="shared" si="7"/>
        <v>0</v>
      </c>
      <c r="AD30" s="18">
        <f t="shared" si="7"/>
        <v>0</v>
      </c>
      <c r="AF30" s="2">
        <f t="shared" si="12"/>
        <v>0</v>
      </c>
      <c r="AG30" s="2">
        <f t="shared" si="8"/>
        <v>0</v>
      </c>
      <c r="AI30" s="2">
        <f t="shared" si="9"/>
        <v>0</v>
      </c>
      <c r="AJ30" s="2">
        <f t="shared" si="10"/>
        <v>0</v>
      </c>
      <c r="AK30" s="2">
        <f t="shared" si="11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2"/>
        <v/>
      </c>
      <c r="I31" s="54" t="s">
        <v>22</v>
      </c>
      <c r="J31" s="65">
        <f t="shared" si="3"/>
        <v>0</v>
      </c>
      <c r="K31" s="66"/>
      <c r="L31" s="66"/>
      <c r="M31" s="55" t="s">
        <v>22</v>
      </c>
      <c r="N31" s="106" t="str">
        <f t="shared" si="4"/>
        <v>0</v>
      </c>
      <c r="O31" s="175"/>
      <c r="P31" s="171"/>
      <c r="Q31" s="85" t="str">
        <f t="shared" si="0"/>
        <v/>
      </c>
      <c r="R31" s="79" t="s">
        <v>6</v>
      </c>
      <c r="S31" s="138" t="str">
        <f t="shared" si="1"/>
        <v/>
      </c>
      <c r="T31" s="88" t="str">
        <f t="shared" si="5"/>
        <v>0</v>
      </c>
      <c r="U31" s="152" t="s">
        <v>105</v>
      </c>
      <c r="V31" s="153"/>
      <c r="W31" s="13"/>
      <c r="X31" s="17">
        <f t="shared" si="6"/>
        <v>0</v>
      </c>
      <c r="Y31" s="17">
        <f t="shared" si="6"/>
        <v>0</v>
      </c>
      <c r="Z31" s="17">
        <f t="shared" si="6"/>
        <v>0</v>
      </c>
      <c r="AB31" s="18">
        <f t="shared" si="7"/>
        <v>0</v>
      </c>
      <c r="AC31" s="18">
        <f t="shared" si="7"/>
        <v>0</v>
      </c>
      <c r="AD31" s="18">
        <f t="shared" si="7"/>
        <v>0</v>
      </c>
      <c r="AF31" s="2">
        <f t="shared" si="12"/>
        <v>0</v>
      </c>
      <c r="AG31" s="2">
        <f t="shared" si="8"/>
        <v>0</v>
      </c>
      <c r="AI31" s="2">
        <f t="shared" si="9"/>
        <v>0</v>
      </c>
      <c r="AJ31" s="2">
        <f t="shared" si="10"/>
        <v>0</v>
      </c>
      <c r="AK31" s="2">
        <f t="shared" si="11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2"/>
        <v/>
      </c>
      <c r="I32" s="54" t="s">
        <v>22</v>
      </c>
      <c r="J32" s="65">
        <f t="shared" si="3"/>
        <v>0</v>
      </c>
      <c r="K32" s="66"/>
      <c r="L32" s="66"/>
      <c r="M32" s="55" t="s">
        <v>22</v>
      </c>
      <c r="N32" s="106" t="str">
        <f t="shared" si="4"/>
        <v>0</v>
      </c>
      <c r="O32" s="175"/>
      <c r="P32" s="171"/>
      <c r="Q32" s="85" t="str">
        <f t="shared" si="0"/>
        <v/>
      </c>
      <c r="R32" s="79" t="s">
        <v>6</v>
      </c>
      <c r="S32" s="138" t="str">
        <f t="shared" si="1"/>
        <v/>
      </c>
      <c r="T32" s="88" t="str">
        <f t="shared" si="5"/>
        <v>0</v>
      </c>
      <c r="U32" s="152" t="s">
        <v>105</v>
      </c>
      <c r="V32" s="153"/>
      <c r="W32" s="13"/>
      <c r="X32" s="17">
        <f t="shared" si="6"/>
        <v>0</v>
      </c>
      <c r="Y32" s="17">
        <f t="shared" si="6"/>
        <v>0</v>
      </c>
      <c r="Z32" s="17">
        <f t="shared" si="6"/>
        <v>0</v>
      </c>
      <c r="AB32" s="18">
        <f t="shared" si="7"/>
        <v>0</v>
      </c>
      <c r="AC32" s="18">
        <f t="shared" si="7"/>
        <v>0</v>
      </c>
      <c r="AD32" s="18">
        <f t="shared" si="7"/>
        <v>0</v>
      </c>
      <c r="AF32" s="2">
        <f t="shared" si="12"/>
        <v>0</v>
      </c>
      <c r="AG32" s="2">
        <f t="shared" si="8"/>
        <v>0</v>
      </c>
      <c r="AI32" s="2">
        <f t="shared" si="9"/>
        <v>0</v>
      </c>
      <c r="AJ32" s="2">
        <f t="shared" si="10"/>
        <v>0</v>
      </c>
      <c r="AK32" s="2">
        <f t="shared" si="11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2"/>
        <v/>
      </c>
      <c r="I33" s="54" t="s">
        <v>22</v>
      </c>
      <c r="J33" s="65">
        <f t="shared" si="3"/>
        <v>0</v>
      </c>
      <c r="K33" s="66"/>
      <c r="L33" s="66"/>
      <c r="M33" s="55" t="s">
        <v>22</v>
      </c>
      <c r="N33" s="106" t="str">
        <f t="shared" si="4"/>
        <v>0</v>
      </c>
      <c r="O33" s="175"/>
      <c r="P33" s="171"/>
      <c r="Q33" s="85" t="str">
        <f t="shared" si="0"/>
        <v/>
      </c>
      <c r="R33" s="79" t="s">
        <v>6</v>
      </c>
      <c r="S33" s="138" t="str">
        <f t="shared" si="1"/>
        <v/>
      </c>
      <c r="T33" s="88" t="str">
        <f t="shared" si="5"/>
        <v>0</v>
      </c>
      <c r="U33" s="152" t="s">
        <v>105</v>
      </c>
      <c r="V33" s="155"/>
      <c r="W33" s="13"/>
      <c r="X33" s="17">
        <f t="shared" si="6"/>
        <v>0</v>
      </c>
      <c r="Y33" s="17">
        <f t="shared" si="6"/>
        <v>0</v>
      </c>
      <c r="Z33" s="17">
        <f t="shared" si="6"/>
        <v>0</v>
      </c>
      <c r="AB33" s="18">
        <f t="shared" si="7"/>
        <v>0</v>
      </c>
      <c r="AC33" s="18">
        <f t="shared" si="7"/>
        <v>0</v>
      </c>
      <c r="AD33" s="18">
        <f t="shared" si="7"/>
        <v>0</v>
      </c>
      <c r="AF33" s="2">
        <f t="shared" si="12"/>
        <v>0</v>
      </c>
      <c r="AG33" s="2">
        <f t="shared" si="8"/>
        <v>0</v>
      </c>
      <c r="AI33" s="2">
        <f t="shared" si="9"/>
        <v>0</v>
      </c>
      <c r="AJ33" s="2">
        <f t="shared" si="10"/>
        <v>0</v>
      </c>
      <c r="AK33" s="2">
        <f t="shared" si="11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2"/>
        <v/>
      </c>
      <c r="I34" s="54" t="s">
        <v>22</v>
      </c>
      <c r="J34" s="65">
        <f t="shared" si="3"/>
        <v>0</v>
      </c>
      <c r="K34" s="66"/>
      <c r="L34" s="66"/>
      <c r="M34" s="55" t="s">
        <v>22</v>
      </c>
      <c r="N34" s="106" t="str">
        <f t="shared" si="4"/>
        <v>0</v>
      </c>
      <c r="O34" s="175"/>
      <c r="P34" s="171"/>
      <c r="Q34" s="85" t="str">
        <f t="shared" si="0"/>
        <v/>
      </c>
      <c r="R34" s="79" t="s">
        <v>6</v>
      </c>
      <c r="S34" s="138" t="str">
        <f t="shared" si="1"/>
        <v/>
      </c>
      <c r="T34" s="88" t="str">
        <f t="shared" si="5"/>
        <v>0</v>
      </c>
      <c r="U34" s="152" t="s">
        <v>105</v>
      </c>
      <c r="V34" s="154"/>
      <c r="W34" s="13"/>
      <c r="X34" s="17">
        <f t="shared" si="6"/>
        <v>0</v>
      </c>
      <c r="Y34" s="17">
        <f t="shared" si="6"/>
        <v>0</v>
      </c>
      <c r="Z34" s="17">
        <f t="shared" si="6"/>
        <v>0</v>
      </c>
      <c r="AB34" s="18">
        <f t="shared" si="7"/>
        <v>0</v>
      </c>
      <c r="AC34" s="18">
        <f t="shared" si="7"/>
        <v>0</v>
      </c>
      <c r="AD34" s="18">
        <f t="shared" si="7"/>
        <v>0</v>
      </c>
      <c r="AF34" s="2">
        <f t="shared" si="12"/>
        <v>0</v>
      </c>
      <c r="AG34" s="2">
        <f t="shared" si="8"/>
        <v>0</v>
      </c>
      <c r="AI34" s="2">
        <f t="shared" si="9"/>
        <v>0</v>
      </c>
      <c r="AJ34" s="2">
        <f t="shared" si="10"/>
        <v>0</v>
      </c>
      <c r="AK34" s="2">
        <f t="shared" si="11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2"/>
        <v/>
      </c>
      <c r="I35" s="54" t="s">
        <v>22</v>
      </c>
      <c r="J35" s="65">
        <f t="shared" si="3"/>
        <v>0</v>
      </c>
      <c r="K35" s="66"/>
      <c r="L35" s="66"/>
      <c r="M35" s="55" t="s">
        <v>22</v>
      </c>
      <c r="N35" s="106" t="str">
        <f t="shared" si="4"/>
        <v>0</v>
      </c>
      <c r="O35" s="175"/>
      <c r="P35" s="171"/>
      <c r="Q35" s="85" t="str">
        <f t="shared" si="0"/>
        <v/>
      </c>
      <c r="R35" s="79" t="s">
        <v>6</v>
      </c>
      <c r="S35" s="138" t="str">
        <f t="shared" si="1"/>
        <v/>
      </c>
      <c r="T35" s="88" t="str">
        <f t="shared" si="5"/>
        <v>0</v>
      </c>
      <c r="U35" s="152" t="s">
        <v>105</v>
      </c>
      <c r="V35" s="153"/>
      <c r="W35" s="13"/>
      <c r="X35" s="17">
        <f t="shared" si="6"/>
        <v>0</v>
      </c>
      <c r="Y35" s="17">
        <f t="shared" si="6"/>
        <v>0</v>
      </c>
      <c r="Z35" s="17">
        <f t="shared" si="6"/>
        <v>0</v>
      </c>
      <c r="AB35" s="18">
        <f t="shared" si="7"/>
        <v>0</v>
      </c>
      <c r="AC35" s="18">
        <f t="shared" si="7"/>
        <v>0</v>
      </c>
      <c r="AD35" s="18">
        <f t="shared" si="7"/>
        <v>0</v>
      </c>
      <c r="AF35" s="2">
        <f t="shared" si="12"/>
        <v>0</v>
      </c>
      <c r="AG35" s="2">
        <f t="shared" si="8"/>
        <v>0</v>
      </c>
      <c r="AI35" s="2">
        <f t="shared" si="9"/>
        <v>0</v>
      </c>
      <c r="AJ35" s="2">
        <f t="shared" si="10"/>
        <v>0</v>
      </c>
      <c r="AK35" s="2">
        <f t="shared" si="11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2"/>
        <v/>
      </c>
      <c r="I36" s="54" t="s">
        <v>22</v>
      </c>
      <c r="J36" s="65">
        <f t="shared" si="3"/>
        <v>0</v>
      </c>
      <c r="K36" s="66"/>
      <c r="L36" s="66"/>
      <c r="M36" s="55" t="s">
        <v>22</v>
      </c>
      <c r="N36" s="106" t="str">
        <f t="shared" si="4"/>
        <v>0</v>
      </c>
      <c r="O36" s="175"/>
      <c r="P36" s="171"/>
      <c r="Q36" s="85" t="str">
        <f t="shared" si="0"/>
        <v/>
      </c>
      <c r="R36" s="79" t="s">
        <v>6</v>
      </c>
      <c r="S36" s="138" t="str">
        <f t="shared" si="1"/>
        <v/>
      </c>
      <c r="T36" s="88" t="str">
        <f t="shared" si="5"/>
        <v>0</v>
      </c>
      <c r="U36" s="152" t="s">
        <v>105</v>
      </c>
      <c r="V36" s="154"/>
      <c r="W36" s="13"/>
      <c r="X36" s="17">
        <f t="shared" si="6"/>
        <v>0</v>
      </c>
      <c r="Y36" s="17">
        <f t="shared" si="6"/>
        <v>0</v>
      </c>
      <c r="Z36" s="17">
        <f t="shared" si="6"/>
        <v>0</v>
      </c>
      <c r="AB36" s="18">
        <f t="shared" si="7"/>
        <v>0</v>
      </c>
      <c r="AC36" s="18">
        <f t="shared" si="7"/>
        <v>0</v>
      </c>
      <c r="AD36" s="18">
        <f t="shared" si="7"/>
        <v>0</v>
      </c>
      <c r="AF36" s="2">
        <f t="shared" si="12"/>
        <v>0</v>
      </c>
      <c r="AG36" s="2">
        <f t="shared" si="8"/>
        <v>0</v>
      </c>
      <c r="AI36" s="2">
        <f t="shared" si="9"/>
        <v>0</v>
      </c>
      <c r="AJ36" s="2">
        <f t="shared" si="10"/>
        <v>0</v>
      </c>
      <c r="AK36" s="2">
        <f t="shared" si="11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2"/>
        <v/>
      </c>
      <c r="I37" s="54" t="s">
        <v>22</v>
      </c>
      <c r="J37" s="65">
        <f t="shared" si="3"/>
        <v>0</v>
      </c>
      <c r="K37" s="66"/>
      <c r="L37" s="66"/>
      <c r="M37" s="55" t="s">
        <v>22</v>
      </c>
      <c r="N37" s="106" t="str">
        <f t="shared" si="4"/>
        <v>0</v>
      </c>
      <c r="O37" s="175"/>
      <c r="P37" s="171"/>
      <c r="Q37" s="85" t="str">
        <f t="shared" si="0"/>
        <v/>
      </c>
      <c r="R37" s="79" t="s">
        <v>6</v>
      </c>
      <c r="S37" s="138" t="str">
        <f t="shared" si="1"/>
        <v/>
      </c>
      <c r="T37" s="88" t="str">
        <f t="shared" si="5"/>
        <v>0</v>
      </c>
      <c r="U37" s="152" t="s">
        <v>105</v>
      </c>
      <c r="V37" s="153"/>
      <c r="W37" s="13"/>
      <c r="X37" s="17">
        <f t="shared" si="6"/>
        <v>0</v>
      </c>
      <c r="Y37" s="17">
        <f t="shared" si="6"/>
        <v>0</v>
      </c>
      <c r="Z37" s="17">
        <f t="shared" si="6"/>
        <v>0</v>
      </c>
      <c r="AB37" s="18">
        <f t="shared" si="7"/>
        <v>0</v>
      </c>
      <c r="AC37" s="18">
        <f t="shared" si="7"/>
        <v>0</v>
      </c>
      <c r="AD37" s="18">
        <f t="shared" si="7"/>
        <v>0</v>
      </c>
      <c r="AF37" s="2">
        <f t="shared" si="12"/>
        <v>0</v>
      </c>
      <c r="AG37" s="2">
        <f t="shared" si="8"/>
        <v>0</v>
      </c>
      <c r="AI37" s="2">
        <f t="shared" si="9"/>
        <v>0</v>
      </c>
      <c r="AJ37" s="2">
        <f t="shared" si="10"/>
        <v>0</v>
      </c>
      <c r="AK37" s="2">
        <f t="shared" si="11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2"/>
        <v/>
      </c>
      <c r="I38" s="54" t="s">
        <v>22</v>
      </c>
      <c r="J38" s="65">
        <f t="shared" si="3"/>
        <v>0</v>
      </c>
      <c r="K38" s="66"/>
      <c r="L38" s="66"/>
      <c r="M38" s="55" t="s">
        <v>22</v>
      </c>
      <c r="N38" s="106" t="str">
        <f t="shared" si="4"/>
        <v>0</v>
      </c>
      <c r="O38" s="175"/>
      <c r="P38" s="171"/>
      <c r="Q38" s="85" t="str">
        <f t="shared" si="0"/>
        <v/>
      </c>
      <c r="R38" s="79" t="s">
        <v>6</v>
      </c>
      <c r="S38" s="138" t="str">
        <f t="shared" si="1"/>
        <v/>
      </c>
      <c r="T38" s="88" t="str">
        <f t="shared" si="5"/>
        <v>0</v>
      </c>
      <c r="U38" s="152" t="s">
        <v>105</v>
      </c>
      <c r="V38" s="153"/>
      <c r="W38" s="13"/>
      <c r="X38" s="17">
        <f t="shared" si="6"/>
        <v>0</v>
      </c>
      <c r="Y38" s="17">
        <f t="shared" si="6"/>
        <v>0</v>
      </c>
      <c r="Z38" s="17">
        <f t="shared" si="6"/>
        <v>0</v>
      </c>
      <c r="AB38" s="18">
        <f t="shared" si="7"/>
        <v>0</v>
      </c>
      <c r="AC38" s="18">
        <f t="shared" si="7"/>
        <v>0</v>
      </c>
      <c r="AD38" s="18">
        <f t="shared" si="7"/>
        <v>0</v>
      </c>
      <c r="AF38" s="2">
        <f t="shared" si="12"/>
        <v>0</v>
      </c>
      <c r="AG38" s="2">
        <f t="shared" si="8"/>
        <v>0</v>
      </c>
      <c r="AI38" s="2">
        <f t="shared" si="9"/>
        <v>0</v>
      </c>
      <c r="AJ38" s="2">
        <f t="shared" si="10"/>
        <v>0</v>
      </c>
      <c r="AK38" s="2">
        <f t="shared" si="11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2"/>
        <v/>
      </c>
      <c r="I39" s="54" t="s">
        <v>22</v>
      </c>
      <c r="J39" s="65">
        <f t="shared" si="3"/>
        <v>0</v>
      </c>
      <c r="K39" s="66"/>
      <c r="L39" s="66"/>
      <c r="M39" s="55" t="s">
        <v>22</v>
      </c>
      <c r="N39" s="106" t="str">
        <f t="shared" si="4"/>
        <v>0</v>
      </c>
      <c r="O39" s="175"/>
      <c r="P39" s="171"/>
      <c r="Q39" s="85" t="str">
        <f t="shared" si="0"/>
        <v/>
      </c>
      <c r="R39" s="79" t="s">
        <v>6</v>
      </c>
      <c r="S39" s="138" t="str">
        <f t="shared" si="1"/>
        <v/>
      </c>
      <c r="T39" s="88" t="str">
        <f t="shared" si="5"/>
        <v>0</v>
      </c>
      <c r="U39" s="152" t="s">
        <v>105</v>
      </c>
      <c r="V39" s="154"/>
      <c r="W39" s="13"/>
      <c r="X39" s="17">
        <f t="shared" si="6"/>
        <v>0</v>
      </c>
      <c r="Y39" s="17">
        <f t="shared" si="6"/>
        <v>0</v>
      </c>
      <c r="Z39" s="17">
        <f t="shared" si="6"/>
        <v>0</v>
      </c>
      <c r="AB39" s="18">
        <f t="shared" si="7"/>
        <v>0</v>
      </c>
      <c r="AC39" s="18">
        <f t="shared" si="7"/>
        <v>0</v>
      </c>
      <c r="AD39" s="18">
        <f t="shared" si="7"/>
        <v>0</v>
      </c>
      <c r="AF39" s="2">
        <f t="shared" si="12"/>
        <v>0</v>
      </c>
      <c r="AG39" s="2">
        <f t="shared" si="8"/>
        <v>0</v>
      </c>
      <c r="AI39" s="2">
        <f t="shared" si="9"/>
        <v>0</v>
      </c>
      <c r="AJ39" s="2">
        <f t="shared" si="10"/>
        <v>0</v>
      </c>
      <c r="AK39" s="2">
        <f t="shared" si="11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5" t="str">
        <f t="shared" si="2"/>
        <v/>
      </c>
      <c r="I40" s="59" t="s">
        <v>22</v>
      </c>
      <c r="J40" s="65">
        <f t="shared" si="3"/>
        <v>0</v>
      </c>
      <c r="K40" s="67"/>
      <c r="L40" s="67"/>
      <c r="M40" s="60" t="s">
        <v>22</v>
      </c>
      <c r="N40" s="106" t="str">
        <f t="shared" si="4"/>
        <v>0</v>
      </c>
      <c r="O40" s="175"/>
      <c r="P40" s="171"/>
      <c r="Q40" s="86" t="str">
        <f t="shared" si="0"/>
        <v/>
      </c>
      <c r="R40" s="80" t="s">
        <v>6</v>
      </c>
      <c r="S40" s="138" t="str">
        <f t="shared" si="1"/>
        <v/>
      </c>
      <c r="T40" s="89" t="str">
        <f t="shared" si="5"/>
        <v>0</v>
      </c>
      <c r="U40" s="156" t="s">
        <v>105</v>
      </c>
      <c r="V40" s="157"/>
      <c r="W40" s="13"/>
      <c r="X40" s="20">
        <f t="shared" si="6"/>
        <v>0</v>
      </c>
      <c r="Y40" s="20">
        <f t="shared" si="6"/>
        <v>0</v>
      </c>
      <c r="Z40" s="20">
        <f t="shared" si="6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F40" s="2">
        <f t="shared" si="12"/>
        <v>0</v>
      </c>
      <c r="AG40" s="2">
        <f t="shared" si="8"/>
        <v>0</v>
      </c>
      <c r="AI40" s="2">
        <f t="shared" si="9"/>
        <v>0</v>
      </c>
      <c r="AJ40" s="2">
        <f t="shared" si="10"/>
        <v>0</v>
      </c>
      <c r="AK40" s="2">
        <f t="shared" si="11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91"/>
      <c r="J41" s="91"/>
      <c r="K41" s="91"/>
      <c r="L41" s="91"/>
      <c r="M41" s="91"/>
      <c r="N41" s="205"/>
      <c r="O41" s="207"/>
      <c r="P41" s="207"/>
      <c r="Q41" s="207"/>
      <c r="R41" s="73"/>
      <c r="S41" s="139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92"/>
      <c r="J42" s="92"/>
      <c r="K42" s="92"/>
      <c r="L42" s="92"/>
      <c r="M42" s="92"/>
      <c r="N42" s="76"/>
      <c r="O42" s="214" t="s">
        <v>28</v>
      </c>
      <c r="P42" s="215"/>
      <c r="Q42" s="101">
        <f>SUM(Q10:Q40)</f>
        <v>0</v>
      </c>
      <c r="R42" s="76"/>
      <c r="S42" s="90" t="s">
        <v>29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92"/>
      <c r="J43" s="92"/>
      <c r="K43" s="92"/>
      <c r="L43" s="92"/>
      <c r="M43" s="92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92"/>
      <c r="J44" s="92"/>
      <c r="K44" s="92"/>
      <c r="L44" s="92"/>
      <c r="M44" s="92"/>
      <c r="N44" s="184"/>
      <c r="O44" s="184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92"/>
      <c r="J45" s="92"/>
      <c r="K45" s="92"/>
      <c r="L45" s="92"/>
      <c r="M45" s="92"/>
      <c r="N45" s="185" t="s">
        <v>30</v>
      </c>
      <c r="O45" s="186"/>
      <c r="P45" s="187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cjlkxfRGmnpHvaL5IM5KwLiauqsDZ/Wj7Z++p4cJLubs66D3JrA6R7eL22BZ7BoPtelrUDJ/7j0rRBbD+dhk6Q==" saltValue="z2taeLyBTtNr6WpwjIwRPg==" spinCount="100000" sheet="1" formatColumns="0" formatRows="0" selectLockedCells="1"/>
  <mergeCells count="69">
    <mergeCell ref="U8:V8"/>
    <mergeCell ref="B1:V1"/>
    <mergeCell ref="E42:H42"/>
    <mergeCell ref="E43:H43"/>
    <mergeCell ref="E44:H44"/>
    <mergeCell ref="D16:E16"/>
    <mergeCell ref="D17:E17"/>
    <mergeCell ref="D25:E25"/>
    <mergeCell ref="D21:E21"/>
    <mergeCell ref="D26:E26"/>
    <mergeCell ref="D27:E27"/>
    <mergeCell ref="D18:E18"/>
    <mergeCell ref="D32:E32"/>
    <mergeCell ref="D28:E28"/>
    <mergeCell ref="D29:E29"/>
    <mergeCell ref="D30:E30"/>
    <mergeCell ref="E45:H45"/>
    <mergeCell ref="O42:P42"/>
    <mergeCell ref="B2:X2"/>
    <mergeCell ref="K3:Q3"/>
    <mergeCell ref="D5:G5"/>
    <mergeCell ref="B3:C3"/>
    <mergeCell ref="D3:G3"/>
    <mergeCell ref="I3:J3"/>
    <mergeCell ref="B4:C4"/>
    <mergeCell ref="D4:G4"/>
    <mergeCell ref="B5:C5"/>
    <mergeCell ref="D37:E37"/>
    <mergeCell ref="D23:E23"/>
    <mergeCell ref="D24:E24"/>
    <mergeCell ref="D14:E14"/>
    <mergeCell ref="D15:E15"/>
    <mergeCell ref="AB8:AD8"/>
    <mergeCell ref="B41:C42"/>
    <mergeCell ref="D41:H41"/>
    <mergeCell ref="N41:Q41"/>
    <mergeCell ref="B43:C43"/>
    <mergeCell ref="I8:J8"/>
    <mergeCell ref="K8:L8"/>
    <mergeCell ref="M8:N8"/>
    <mergeCell ref="O8:Q8"/>
    <mergeCell ref="X8:Z8"/>
    <mergeCell ref="D11:E11"/>
    <mergeCell ref="D12:E12"/>
    <mergeCell ref="D13:E13"/>
    <mergeCell ref="D22:E22"/>
    <mergeCell ref="R8:T8"/>
    <mergeCell ref="D31:E31"/>
    <mergeCell ref="D8:E8"/>
    <mergeCell ref="D9:E9"/>
    <mergeCell ref="D10:E10"/>
    <mergeCell ref="D19:E19"/>
    <mergeCell ref="D20:E20"/>
    <mergeCell ref="B51:Q51"/>
    <mergeCell ref="B6:C6"/>
    <mergeCell ref="D6:G6"/>
    <mergeCell ref="N44:Q44"/>
    <mergeCell ref="N45:O45"/>
    <mergeCell ref="P45:Q45"/>
    <mergeCell ref="D38:E38"/>
    <mergeCell ref="D39:E39"/>
    <mergeCell ref="D40:E40"/>
    <mergeCell ref="D33:E33"/>
    <mergeCell ref="D34:E34"/>
    <mergeCell ref="D35:E35"/>
    <mergeCell ref="D36:E36"/>
    <mergeCell ref="C48:D48"/>
    <mergeCell ref="B44:C44"/>
    <mergeCell ref="B45:C45"/>
  </mergeCells>
  <dataValidations count="4">
    <dataValidation type="list" allowBlank="1" showInputMessage="1" showErrorMessage="1" sqref="I10:I40 M10:M40" xr:uid="{D69DD954-FC07-4958-AC57-08050E1B05B7}">
      <formula1>$AB$3:$AB$6</formula1>
    </dataValidation>
    <dataValidation type="list" allowBlank="1" showInputMessage="1" showErrorMessage="1" sqref="K10:L40" xr:uid="{E52DBE7D-14C2-4725-B008-754D9142869D}">
      <formula1>$AD$3:$AD$4</formula1>
    </dataValidation>
    <dataValidation type="list" allowBlank="1" showInputMessage="1" showErrorMessage="1" sqref="R10:R40" xr:uid="{CE439AB8-01EB-4FFC-B99D-96B6E6FC3A4D}">
      <formula1>$AC$3:$AC$5</formula1>
    </dataValidation>
    <dataValidation type="list" allowBlank="1" showInputMessage="1" showErrorMessage="1" sqref="R3" xr:uid="{B73AFF04-8A08-4513-AD52-8AA55B1F0D2A}">
      <formula1>$AA$3:$AA$5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horizontalDpi="300" verticalDpi="300" r:id="rId1"/>
  <headerFoot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D20D1-B1F6-4A3D-AC3B-09F8F5E15434}">
  <sheetPr codeName="Tabelle25">
    <outlinePr showOutlineSymbols="0"/>
    <pageSetUpPr fitToPage="1"/>
  </sheetPr>
  <dimension ref="B1:AK51"/>
  <sheetViews>
    <sheetView showGridLines="0" showRowColHeaders="0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bestFit="1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37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1" customHeight="1" x14ac:dyDescent="0.2">
      <c r="B3" s="179" t="s">
        <v>1</v>
      </c>
      <c r="C3" s="180"/>
      <c r="D3" s="220" t="str">
        <f>IF(September!D3&lt;&gt;"",September!D3,"")</f>
        <v/>
      </c>
      <c r="E3" s="220"/>
      <c r="F3" s="220"/>
      <c r="G3" s="220"/>
      <c r="H3" s="3"/>
      <c r="I3" s="241" t="s">
        <v>5</v>
      </c>
      <c r="J3" s="241"/>
      <c r="K3" s="242" t="str">
        <f>"Oktober"</f>
        <v>Oktober</v>
      </c>
      <c r="L3" s="242"/>
      <c r="M3" s="242"/>
      <c r="N3" s="242"/>
      <c r="O3" s="242"/>
      <c r="P3" s="242"/>
      <c r="Q3" s="218"/>
      <c r="R3" s="159">
        <f>Jänner!R3</f>
        <v>2025</v>
      </c>
      <c r="S3" s="74"/>
      <c r="T3" s="74"/>
      <c r="U3" s="74"/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220" t="str">
        <f>IF(September!D4&lt;&gt;"",September!D4,"")</f>
        <v/>
      </c>
      <c r="E4" s="220"/>
      <c r="F4" s="220"/>
      <c r="G4" s="220"/>
      <c r="H4" s="46"/>
      <c r="I4" s="243"/>
      <c r="J4" s="243"/>
      <c r="K4" s="239"/>
      <c r="L4" s="239"/>
      <c r="M4" s="239"/>
      <c r="N4" s="239"/>
      <c r="O4" s="239"/>
      <c r="P4" s="239"/>
      <c r="Q4" s="239"/>
      <c r="R4" s="78"/>
      <c r="S4" s="78"/>
      <c r="T4" s="78"/>
      <c r="U4" s="140"/>
      <c r="X4" s="4"/>
      <c r="Y4" s="4"/>
      <c r="Z4" s="4"/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220" t="str">
        <f>IF(September!D5&lt;&gt;"",September!D5,"")</f>
        <v/>
      </c>
      <c r="E5" s="220"/>
      <c r="F5" s="220"/>
      <c r="G5" s="220"/>
      <c r="H5" s="3"/>
      <c r="I5" s="243"/>
      <c r="J5" s="243"/>
      <c r="K5" s="240"/>
      <c r="L5" s="240"/>
      <c r="M5" s="240"/>
      <c r="N5" s="240"/>
      <c r="O5" s="240"/>
      <c r="P5" s="240"/>
      <c r="Q5" s="240"/>
      <c r="R5" s="75"/>
      <c r="S5" s="75"/>
      <c r="T5" s="75"/>
      <c r="U5" s="75"/>
      <c r="X5" s="5">
        <v>39630</v>
      </c>
      <c r="Y5" s="4">
        <f>IF(K3=0, "Monat / Jahr eintragen (oben)", IF(K3&gt;=X5, 0.42, 0.38))</f>
        <v>0.42</v>
      </c>
      <c r="Z5" s="4"/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220" t="str">
        <f>IF(September!D6&lt;&gt;"",September!D6,"")</f>
        <v/>
      </c>
      <c r="E6" s="220"/>
      <c r="F6" s="220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4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3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199"/>
      <c r="U8" s="221" t="s">
        <v>103</v>
      </c>
      <c r="V8" s="222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8" t="s">
        <v>15</v>
      </c>
      <c r="K9" s="9" t="s">
        <v>69</v>
      </c>
      <c r="L9" s="9" t="s">
        <v>70</v>
      </c>
      <c r="M9" s="6"/>
      <c r="N9" s="8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3" t="str">
        <f>IF(AND(ISNUMBER(F10),ISNUMBER(G10)),MAX(ROUND(IF(G10&lt;F10,MOD(G10-F10,1),G10-F10)*24,2),0),"")</f>
        <v/>
      </c>
      <c r="I10" s="49" t="s">
        <v>22</v>
      </c>
      <c r="J10" s="63">
        <f>AK10</f>
        <v>0</v>
      </c>
      <c r="K10" s="64"/>
      <c r="L10" s="64"/>
      <c r="M10" s="50" t="s">
        <v>22</v>
      </c>
      <c r="N10" s="63" t="str">
        <f>IF(M10 =$AB$4,IF($R$3=$AA$4, 15, IF($R$3=$AA$5, 17, "")),"0")</f>
        <v>0</v>
      </c>
      <c r="O10" s="169"/>
      <c r="P10" s="168"/>
      <c r="Q10" s="12" t="str">
        <f t="shared" ref="Q10:Q40" si="0">IF(OR(O10="",P10=""),"",P10-O10)</f>
        <v/>
      </c>
      <c r="R10" s="79" t="s">
        <v>6</v>
      </c>
      <c r="S10" s="138" t="str">
        <f>IF(R10="Bitte auswählen", "", IF(R10="amtliches KM-Geld", IF($R$3=$AA$4, $Y$5, IF($R$3=$AA$5, $Y$6, "")), ""))</f>
        <v/>
      </c>
      <c r="T10" s="87" t="str">
        <f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5">
        <f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4" t="str">
        <f t="shared" ref="H11:H40" si="1">IF(AND(ISNUMBER(F11),ISNUMBER(G11)),MAX(ROUND(IF(G11&lt;F11,MOD(G11-F11,1),G11-F11)*24,2),0),"")</f>
        <v/>
      </c>
      <c r="I11" s="54" t="s">
        <v>22</v>
      </c>
      <c r="J11" s="63">
        <f t="shared" ref="J11:J40" si="2">AK11</f>
        <v>0</v>
      </c>
      <c r="K11" s="66"/>
      <c r="L11" s="66"/>
      <c r="M11" s="55" t="s">
        <v>22</v>
      </c>
      <c r="N11" s="63" t="str">
        <f t="shared" ref="N11:N40" si="3">IF(M11 =$AB$4,IF($R$3=$AA$4, 15, IF($R$3=$AA$5, 17, "")),"0")</f>
        <v>0</v>
      </c>
      <c r="O11" s="170"/>
      <c r="P11" s="171"/>
      <c r="Q11" s="16" t="str">
        <f t="shared" si="0"/>
        <v/>
      </c>
      <c r="R11" s="79" t="s">
        <v>6</v>
      </c>
      <c r="S11" s="138" t="str">
        <f t="shared" ref="S11:S40" si="4">IF(R11="Bitte auswählen", "", IF(R11="amtliches KM-Geld", IF($R$3=$AA$4, $Y$5, IF($R$3=$AA$5, $Y$6, "")), ""))</f>
        <v/>
      </c>
      <c r="T11" s="88" t="str">
        <f t="shared" ref="T11:T40" si="5">IF(ISBLANK(O11),"0",Q11*S11)</f>
        <v>0</v>
      </c>
      <c r="U11" s="152" t="s">
        <v>105</v>
      </c>
      <c r="V11" s="153"/>
      <c r="W11" s="13"/>
      <c r="X11" s="17">
        <f t="shared" ref="X11:Z40" si="6">IF($I11=X$9,$J11,0)</f>
        <v>0</v>
      </c>
      <c r="Y11" s="17">
        <f t="shared" si="6"/>
        <v>0</v>
      </c>
      <c r="Z11" s="17">
        <f t="shared" si="6"/>
        <v>0</v>
      </c>
      <c r="AB11" s="18">
        <f t="shared" ref="AB11:AD40" si="7">IF($M11=AB$9,$N11,0)</f>
        <v>0</v>
      </c>
      <c r="AC11" s="18">
        <f t="shared" si="7"/>
        <v>0</v>
      </c>
      <c r="AD11" s="18">
        <f t="shared" si="7"/>
        <v>0</v>
      </c>
      <c r="AF11" s="2">
        <f t="shared" ref="AF11:AF40" si="8">IF(AND($I11=$AB$4,$H11&gt;=12,H11&lt;&gt;""),IF($R$3=$AA$4, 26.4, IF($R$3=$AA$5, 30, "")),0)</f>
        <v>0</v>
      </c>
      <c r="AG11" s="2">
        <f t="shared" ref="AG11:AG40" si="9">IF(AND($I11=$AB$4,$H11&lt;12,H11&gt;3),IF($R$3=$AA$4, ROUNDUP($H11,0)*2.2, IF($R$3=$AA$5, ROUNDUP($H11,0)*2.5,0)),0)</f>
        <v>0</v>
      </c>
      <c r="AI11" s="2">
        <f t="shared" ref="AI11:AI40" si="10">IF(K11="Ja", IF($R$3=$AA$4,$AI$9, IF($R$3=$AA$5,$AI$8,0)), 0)</f>
        <v>0</v>
      </c>
      <c r="AJ11" s="2">
        <f t="shared" ref="AJ11:AJ40" si="11">IF(L11="Ja", IF($R$3=$AA$4,$AJ$9, IF($R$3=$AA$5,$AJ$8,0)), 0)</f>
        <v>0</v>
      </c>
      <c r="AK11" s="2">
        <f t="shared" ref="AK11:AK40" si="12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si="1"/>
        <v/>
      </c>
      <c r="I12" s="54" t="s">
        <v>22</v>
      </c>
      <c r="J12" s="63">
        <f t="shared" si="2"/>
        <v>0</v>
      </c>
      <c r="K12" s="66"/>
      <c r="L12" s="66"/>
      <c r="M12" s="55" t="s">
        <v>22</v>
      </c>
      <c r="N12" s="63" t="str">
        <f t="shared" si="3"/>
        <v>0</v>
      </c>
      <c r="O12" s="170"/>
      <c r="P12" s="171"/>
      <c r="Q12" s="16" t="str">
        <f t="shared" si="0"/>
        <v/>
      </c>
      <c r="R12" s="79" t="s">
        <v>6</v>
      </c>
      <c r="S12" s="138" t="str">
        <f t="shared" si="4"/>
        <v/>
      </c>
      <c r="T12" s="88" t="str">
        <f t="shared" si="5"/>
        <v>0</v>
      </c>
      <c r="U12" s="152" t="s">
        <v>105</v>
      </c>
      <c r="V12" s="153"/>
      <c r="W12" s="13"/>
      <c r="X12" s="17">
        <f t="shared" si="6"/>
        <v>0</v>
      </c>
      <c r="Y12" s="17">
        <f t="shared" si="6"/>
        <v>0</v>
      </c>
      <c r="Z12" s="17">
        <f t="shared" si="6"/>
        <v>0</v>
      </c>
      <c r="AB12" s="18">
        <f t="shared" si="7"/>
        <v>0</v>
      </c>
      <c r="AC12" s="18">
        <f t="shared" si="7"/>
        <v>0</v>
      </c>
      <c r="AD12" s="18">
        <f t="shared" si="7"/>
        <v>0</v>
      </c>
      <c r="AF12" s="2">
        <f t="shared" si="8"/>
        <v>0</v>
      </c>
      <c r="AG12" s="2">
        <f t="shared" si="9"/>
        <v>0</v>
      </c>
      <c r="AI12" s="2">
        <f t="shared" si="10"/>
        <v>0</v>
      </c>
      <c r="AJ12" s="2">
        <f t="shared" si="11"/>
        <v>0</v>
      </c>
      <c r="AK12" s="2">
        <f t="shared" si="12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1"/>
        <v/>
      </c>
      <c r="I13" s="54" t="s">
        <v>22</v>
      </c>
      <c r="J13" s="63">
        <f t="shared" si="2"/>
        <v>0</v>
      </c>
      <c r="K13" s="66"/>
      <c r="L13" s="66"/>
      <c r="M13" s="55" t="s">
        <v>22</v>
      </c>
      <c r="N13" s="63" t="str">
        <f t="shared" si="3"/>
        <v>0</v>
      </c>
      <c r="O13" s="170"/>
      <c r="P13" s="171"/>
      <c r="Q13" s="16" t="str">
        <f t="shared" si="0"/>
        <v/>
      </c>
      <c r="R13" s="79" t="s">
        <v>6</v>
      </c>
      <c r="S13" s="138" t="str">
        <f t="shared" si="4"/>
        <v/>
      </c>
      <c r="T13" s="88" t="str">
        <f t="shared" si="5"/>
        <v>0</v>
      </c>
      <c r="U13" s="152" t="s">
        <v>105</v>
      </c>
      <c r="V13" s="153"/>
      <c r="W13" s="13"/>
      <c r="X13" s="17">
        <f t="shared" si="6"/>
        <v>0</v>
      </c>
      <c r="Y13" s="17">
        <f t="shared" si="6"/>
        <v>0</v>
      </c>
      <c r="Z13" s="17">
        <f t="shared" si="6"/>
        <v>0</v>
      </c>
      <c r="AB13" s="18">
        <f t="shared" si="7"/>
        <v>0</v>
      </c>
      <c r="AC13" s="18">
        <f t="shared" si="7"/>
        <v>0</v>
      </c>
      <c r="AD13" s="18">
        <f t="shared" si="7"/>
        <v>0</v>
      </c>
      <c r="AF13" s="2">
        <f t="shared" si="8"/>
        <v>0</v>
      </c>
      <c r="AG13" s="2">
        <f t="shared" si="9"/>
        <v>0</v>
      </c>
      <c r="AI13" s="2">
        <f t="shared" si="10"/>
        <v>0</v>
      </c>
      <c r="AJ13" s="2">
        <f t="shared" si="11"/>
        <v>0</v>
      </c>
      <c r="AK13" s="2">
        <f t="shared" si="12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1"/>
        <v/>
      </c>
      <c r="I14" s="54" t="s">
        <v>22</v>
      </c>
      <c r="J14" s="63">
        <f t="shared" si="2"/>
        <v>0</v>
      </c>
      <c r="K14" s="66"/>
      <c r="L14" s="66"/>
      <c r="M14" s="55" t="s">
        <v>22</v>
      </c>
      <c r="N14" s="63" t="str">
        <f t="shared" si="3"/>
        <v>0</v>
      </c>
      <c r="O14" s="170"/>
      <c r="P14" s="171"/>
      <c r="Q14" s="16" t="str">
        <f t="shared" si="0"/>
        <v/>
      </c>
      <c r="R14" s="79" t="s">
        <v>6</v>
      </c>
      <c r="S14" s="138" t="str">
        <f t="shared" si="4"/>
        <v/>
      </c>
      <c r="T14" s="88" t="str">
        <f t="shared" si="5"/>
        <v>0</v>
      </c>
      <c r="U14" s="152" t="s">
        <v>105</v>
      </c>
      <c r="V14" s="154"/>
      <c r="W14" s="13"/>
      <c r="X14" s="17">
        <f t="shared" si="6"/>
        <v>0</v>
      </c>
      <c r="Y14" s="17">
        <f t="shared" si="6"/>
        <v>0</v>
      </c>
      <c r="Z14" s="17">
        <f t="shared" si="6"/>
        <v>0</v>
      </c>
      <c r="AB14" s="18">
        <f t="shared" si="7"/>
        <v>0</v>
      </c>
      <c r="AC14" s="18">
        <f t="shared" si="7"/>
        <v>0</v>
      </c>
      <c r="AD14" s="18">
        <f t="shared" si="7"/>
        <v>0</v>
      </c>
      <c r="AF14" s="2">
        <f t="shared" si="8"/>
        <v>0</v>
      </c>
      <c r="AG14" s="2">
        <f t="shared" si="9"/>
        <v>0</v>
      </c>
      <c r="AI14" s="2">
        <f t="shared" si="10"/>
        <v>0</v>
      </c>
      <c r="AJ14" s="2">
        <f t="shared" si="11"/>
        <v>0</v>
      </c>
      <c r="AK14" s="2">
        <f t="shared" si="12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1"/>
        <v/>
      </c>
      <c r="I15" s="54" t="s">
        <v>22</v>
      </c>
      <c r="J15" s="63">
        <f t="shared" si="2"/>
        <v>0</v>
      </c>
      <c r="K15" s="66"/>
      <c r="L15" s="66"/>
      <c r="M15" s="55" t="s">
        <v>22</v>
      </c>
      <c r="N15" s="63" t="str">
        <f t="shared" si="3"/>
        <v>0</v>
      </c>
      <c r="O15" s="170"/>
      <c r="P15" s="171"/>
      <c r="Q15" s="16" t="str">
        <f t="shared" si="0"/>
        <v/>
      </c>
      <c r="R15" s="79" t="s">
        <v>6</v>
      </c>
      <c r="S15" s="138" t="str">
        <f t="shared" si="4"/>
        <v/>
      </c>
      <c r="T15" s="88" t="str">
        <f t="shared" si="5"/>
        <v>0</v>
      </c>
      <c r="U15" s="152" t="s">
        <v>105</v>
      </c>
      <c r="V15" s="153"/>
      <c r="W15" s="13"/>
      <c r="X15" s="17">
        <f t="shared" si="6"/>
        <v>0</v>
      </c>
      <c r="Y15" s="17">
        <f t="shared" si="6"/>
        <v>0</v>
      </c>
      <c r="Z15" s="17">
        <f t="shared" si="6"/>
        <v>0</v>
      </c>
      <c r="AB15" s="18">
        <f t="shared" si="7"/>
        <v>0</v>
      </c>
      <c r="AC15" s="18">
        <f t="shared" si="7"/>
        <v>0</v>
      </c>
      <c r="AD15" s="18">
        <f t="shared" si="7"/>
        <v>0</v>
      </c>
      <c r="AF15" s="2">
        <f t="shared" si="8"/>
        <v>0</v>
      </c>
      <c r="AG15" s="2">
        <f t="shared" si="9"/>
        <v>0</v>
      </c>
      <c r="AI15" s="2">
        <f t="shared" si="10"/>
        <v>0</v>
      </c>
      <c r="AJ15" s="2">
        <f t="shared" si="11"/>
        <v>0</v>
      </c>
      <c r="AK15" s="2">
        <f t="shared" si="12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1"/>
        <v/>
      </c>
      <c r="I16" s="54" t="s">
        <v>22</v>
      </c>
      <c r="J16" s="63">
        <f t="shared" si="2"/>
        <v>0</v>
      </c>
      <c r="K16" s="66"/>
      <c r="L16" s="66"/>
      <c r="M16" s="55" t="s">
        <v>22</v>
      </c>
      <c r="N16" s="63" t="str">
        <f t="shared" si="3"/>
        <v>0</v>
      </c>
      <c r="O16" s="170"/>
      <c r="P16" s="171"/>
      <c r="Q16" s="16" t="str">
        <f t="shared" si="0"/>
        <v/>
      </c>
      <c r="R16" s="79" t="s">
        <v>6</v>
      </c>
      <c r="S16" s="138" t="str">
        <f t="shared" si="4"/>
        <v/>
      </c>
      <c r="T16" s="88" t="str">
        <f t="shared" si="5"/>
        <v>0</v>
      </c>
      <c r="U16" s="152" t="s">
        <v>105</v>
      </c>
      <c r="V16" s="154"/>
      <c r="W16" s="13"/>
      <c r="X16" s="17">
        <f t="shared" si="6"/>
        <v>0</v>
      </c>
      <c r="Y16" s="17">
        <f t="shared" si="6"/>
        <v>0</v>
      </c>
      <c r="Z16" s="17">
        <f t="shared" si="6"/>
        <v>0</v>
      </c>
      <c r="AB16" s="18">
        <f t="shared" si="7"/>
        <v>0</v>
      </c>
      <c r="AC16" s="18">
        <f t="shared" si="7"/>
        <v>0</v>
      </c>
      <c r="AD16" s="18">
        <f t="shared" si="7"/>
        <v>0</v>
      </c>
      <c r="AF16" s="2">
        <f t="shared" si="8"/>
        <v>0</v>
      </c>
      <c r="AG16" s="2">
        <f t="shared" si="9"/>
        <v>0</v>
      </c>
      <c r="AI16" s="2">
        <f t="shared" si="10"/>
        <v>0</v>
      </c>
      <c r="AJ16" s="2">
        <f t="shared" si="11"/>
        <v>0</v>
      </c>
      <c r="AK16" s="2">
        <f t="shared" si="12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1"/>
        <v/>
      </c>
      <c r="I17" s="54" t="s">
        <v>22</v>
      </c>
      <c r="J17" s="63">
        <f t="shared" si="2"/>
        <v>0</v>
      </c>
      <c r="K17" s="66"/>
      <c r="L17" s="66"/>
      <c r="M17" s="55" t="s">
        <v>22</v>
      </c>
      <c r="N17" s="63" t="str">
        <f t="shared" si="3"/>
        <v>0</v>
      </c>
      <c r="O17" s="170"/>
      <c r="P17" s="171"/>
      <c r="Q17" s="16" t="str">
        <f t="shared" si="0"/>
        <v/>
      </c>
      <c r="R17" s="79" t="s">
        <v>6</v>
      </c>
      <c r="S17" s="138" t="str">
        <f t="shared" si="4"/>
        <v/>
      </c>
      <c r="T17" s="88" t="str">
        <f t="shared" si="5"/>
        <v>0</v>
      </c>
      <c r="U17" s="152" t="s">
        <v>105</v>
      </c>
      <c r="V17" s="153"/>
      <c r="W17" s="13"/>
      <c r="X17" s="17">
        <f t="shared" si="6"/>
        <v>0</v>
      </c>
      <c r="Y17" s="17">
        <f t="shared" si="6"/>
        <v>0</v>
      </c>
      <c r="Z17" s="17">
        <f t="shared" si="6"/>
        <v>0</v>
      </c>
      <c r="AB17" s="18">
        <f t="shared" si="7"/>
        <v>0</v>
      </c>
      <c r="AC17" s="18">
        <f t="shared" si="7"/>
        <v>0</v>
      </c>
      <c r="AD17" s="18">
        <f t="shared" si="7"/>
        <v>0</v>
      </c>
      <c r="AF17" s="2">
        <f t="shared" si="8"/>
        <v>0</v>
      </c>
      <c r="AG17" s="2">
        <f t="shared" si="9"/>
        <v>0</v>
      </c>
      <c r="AI17" s="2">
        <f t="shared" si="10"/>
        <v>0</v>
      </c>
      <c r="AJ17" s="2">
        <f t="shared" si="11"/>
        <v>0</v>
      </c>
      <c r="AK17" s="2">
        <f t="shared" si="12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1"/>
        <v/>
      </c>
      <c r="I18" s="54" t="s">
        <v>22</v>
      </c>
      <c r="J18" s="63">
        <f t="shared" si="2"/>
        <v>0</v>
      </c>
      <c r="K18" s="66"/>
      <c r="L18" s="66"/>
      <c r="M18" s="55" t="s">
        <v>22</v>
      </c>
      <c r="N18" s="63" t="str">
        <f t="shared" si="3"/>
        <v>0</v>
      </c>
      <c r="O18" s="170"/>
      <c r="P18" s="171"/>
      <c r="Q18" s="16" t="str">
        <f t="shared" si="0"/>
        <v/>
      </c>
      <c r="R18" s="79" t="s">
        <v>6</v>
      </c>
      <c r="S18" s="138" t="str">
        <f t="shared" si="4"/>
        <v/>
      </c>
      <c r="T18" s="88" t="str">
        <f t="shared" si="5"/>
        <v>0</v>
      </c>
      <c r="U18" s="152" t="s">
        <v>105</v>
      </c>
      <c r="V18" s="153"/>
      <c r="W18" s="13"/>
      <c r="X18" s="17">
        <f t="shared" si="6"/>
        <v>0</v>
      </c>
      <c r="Y18" s="17">
        <f t="shared" si="6"/>
        <v>0</v>
      </c>
      <c r="Z18" s="17">
        <f t="shared" si="6"/>
        <v>0</v>
      </c>
      <c r="AB18" s="18">
        <f t="shared" si="7"/>
        <v>0</v>
      </c>
      <c r="AC18" s="18">
        <f t="shared" si="7"/>
        <v>0</v>
      </c>
      <c r="AD18" s="18">
        <f t="shared" si="7"/>
        <v>0</v>
      </c>
      <c r="AF18" s="2">
        <f t="shared" si="8"/>
        <v>0</v>
      </c>
      <c r="AG18" s="2">
        <f t="shared" si="9"/>
        <v>0</v>
      </c>
      <c r="AI18" s="2">
        <f t="shared" si="10"/>
        <v>0</v>
      </c>
      <c r="AJ18" s="2">
        <f t="shared" si="11"/>
        <v>0</v>
      </c>
      <c r="AK18" s="2">
        <f t="shared" si="12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1"/>
        <v/>
      </c>
      <c r="I19" s="54" t="s">
        <v>22</v>
      </c>
      <c r="J19" s="63">
        <f t="shared" si="2"/>
        <v>0</v>
      </c>
      <c r="K19" s="66"/>
      <c r="L19" s="66"/>
      <c r="M19" s="55" t="s">
        <v>22</v>
      </c>
      <c r="N19" s="63" t="str">
        <f t="shared" si="3"/>
        <v>0</v>
      </c>
      <c r="O19" s="170"/>
      <c r="P19" s="171"/>
      <c r="Q19" s="16" t="str">
        <f t="shared" si="0"/>
        <v/>
      </c>
      <c r="R19" s="79" t="s">
        <v>6</v>
      </c>
      <c r="S19" s="138" t="str">
        <f t="shared" si="4"/>
        <v/>
      </c>
      <c r="T19" s="88" t="str">
        <f t="shared" si="5"/>
        <v>0</v>
      </c>
      <c r="U19" s="152" t="s">
        <v>105</v>
      </c>
      <c r="V19" s="153"/>
      <c r="W19" s="13"/>
      <c r="X19" s="17">
        <f t="shared" si="6"/>
        <v>0</v>
      </c>
      <c r="Y19" s="17">
        <f t="shared" si="6"/>
        <v>0</v>
      </c>
      <c r="Z19" s="17">
        <f t="shared" si="6"/>
        <v>0</v>
      </c>
      <c r="AB19" s="18">
        <f t="shared" si="7"/>
        <v>0</v>
      </c>
      <c r="AC19" s="18">
        <f t="shared" si="7"/>
        <v>0</v>
      </c>
      <c r="AD19" s="18">
        <f t="shared" si="7"/>
        <v>0</v>
      </c>
      <c r="AF19" s="2">
        <f t="shared" si="8"/>
        <v>0</v>
      </c>
      <c r="AG19" s="2">
        <f t="shared" si="9"/>
        <v>0</v>
      </c>
      <c r="AI19" s="2">
        <f t="shared" si="10"/>
        <v>0</v>
      </c>
      <c r="AJ19" s="2">
        <f t="shared" si="11"/>
        <v>0</v>
      </c>
      <c r="AK19" s="2">
        <f t="shared" si="12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1"/>
        <v/>
      </c>
      <c r="I20" s="54" t="s">
        <v>22</v>
      </c>
      <c r="J20" s="63">
        <f t="shared" si="2"/>
        <v>0</v>
      </c>
      <c r="K20" s="66"/>
      <c r="L20" s="66"/>
      <c r="M20" s="55" t="s">
        <v>22</v>
      </c>
      <c r="N20" s="63" t="str">
        <f t="shared" si="3"/>
        <v>0</v>
      </c>
      <c r="O20" s="170"/>
      <c r="P20" s="171"/>
      <c r="Q20" s="16" t="str">
        <f t="shared" si="0"/>
        <v/>
      </c>
      <c r="R20" s="79" t="s">
        <v>6</v>
      </c>
      <c r="S20" s="138" t="str">
        <f t="shared" si="4"/>
        <v/>
      </c>
      <c r="T20" s="88" t="str">
        <f t="shared" si="5"/>
        <v>0</v>
      </c>
      <c r="U20" s="152" t="s">
        <v>105</v>
      </c>
      <c r="V20" s="155"/>
      <c r="W20" s="13"/>
      <c r="X20" s="17">
        <f t="shared" si="6"/>
        <v>0</v>
      </c>
      <c r="Y20" s="17">
        <f t="shared" si="6"/>
        <v>0</v>
      </c>
      <c r="Z20" s="17">
        <f t="shared" si="6"/>
        <v>0</v>
      </c>
      <c r="AB20" s="18">
        <f t="shared" si="7"/>
        <v>0</v>
      </c>
      <c r="AC20" s="18">
        <f t="shared" si="7"/>
        <v>0</v>
      </c>
      <c r="AD20" s="18">
        <f t="shared" si="7"/>
        <v>0</v>
      </c>
      <c r="AF20" s="2">
        <f t="shared" si="8"/>
        <v>0</v>
      </c>
      <c r="AG20" s="2">
        <f t="shared" si="9"/>
        <v>0</v>
      </c>
      <c r="AI20" s="2">
        <f t="shared" si="10"/>
        <v>0</v>
      </c>
      <c r="AJ20" s="2">
        <f t="shared" si="11"/>
        <v>0</v>
      </c>
      <c r="AK20" s="2">
        <f t="shared" si="12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1"/>
        <v/>
      </c>
      <c r="I21" s="54" t="s">
        <v>22</v>
      </c>
      <c r="J21" s="63">
        <f t="shared" si="2"/>
        <v>0</v>
      </c>
      <c r="K21" s="66"/>
      <c r="L21" s="66"/>
      <c r="M21" s="55" t="s">
        <v>22</v>
      </c>
      <c r="N21" s="63" t="str">
        <f t="shared" si="3"/>
        <v>0</v>
      </c>
      <c r="O21" s="170"/>
      <c r="P21" s="171"/>
      <c r="Q21" s="16" t="str">
        <f t="shared" si="0"/>
        <v/>
      </c>
      <c r="R21" s="79" t="s">
        <v>6</v>
      </c>
      <c r="S21" s="138" t="str">
        <f t="shared" si="4"/>
        <v/>
      </c>
      <c r="T21" s="88" t="str">
        <f t="shared" si="5"/>
        <v>0</v>
      </c>
      <c r="U21" s="152" t="s">
        <v>105</v>
      </c>
      <c r="V21" s="155"/>
      <c r="W21" s="13"/>
      <c r="X21" s="17">
        <f t="shared" si="6"/>
        <v>0</v>
      </c>
      <c r="Y21" s="17">
        <f t="shared" si="6"/>
        <v>0</v>
      </c>
      <c r="Z21" s="17">
        <f t="shared" si="6"/>
        <v>0</v>
      </c>
      <c r="AB21" s="18">
        <f t="shared" si="7"/>
        <v>0</v>
      </c>
      <c r="AC21" s="18">
        <f t="shared" si="7"/>
        <v>0</v>
      </c>
      <c r="AD21" s="18">
        <f t="shared" si="7"/>
        <v>0</v>
      </c>
      <c r="AF21" s="2">
        <f t="shared" si="8"/>
        <v>0</v>
      </c>
      <c r="AG21" s="2">
        <f t="shared" si="9"/>
        <v>0</v>
      </c>
      <c r="AI21" s="2">
        <f t="shared" si="10"/>
        <v>0</v>
      </c>
      <c r="AJ21" s="2">
        <f t="shared" si="11"/>
        <v>0</v>
      </c>
      <c r="AK21" s="2">
        <f t="shared" si="12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1"/>
        <v/>
      </c>
      <c r="I22" s="54" t="s">
        <v>22</v>
      </c>
      <c r="J22" s="63">
        <f t="shared" si="2"/>
        <v>0</v>
      </c>
      <c r="K22" s="66"/>
      <c r="L22" s="66"/>
      <c r="M22" s="55" t="s">
        <v>22</v>
      </c>
      <c r="N22" s="63" t="str">
        <f t="shared" si="3"/>
        <v>0</v>
      </c>
      <c r="O22" s="170"/>
      <c r="P22" s="171"/>
      <c r="Q22" s="16" t="str">
        <f t="shared" si="0"/>
        <v/>
      </c>
      <c r="R22" s="79" t="s">
        <v>6</v>
      </c>
      <c r="S22" s="138" t="str">
        <f t="shared" si="4"/>
        <v/>
      </c>
      <c r="T22" s="88" t="str">
        <f t="shared" si="5"/>
        <v>0</v>
      </c>
      <c r="U22" s="152" t="s">
        <v>105</v>
      </c>
      <c r="V22" s="155"/>
      <c r="W22" s="13"/>
      <c r="X22" s="17">
        <f t="shared" si="6"/>
        <v>0</v>
      </c>
      <c r="Y22" s="17">
        <f t="shared" si="6"/>
        <v>0</v>
      </c>
      <c r="Z22" s="17">
        <f t="shared" si="6"/>
        <v>0</v>
      </c>
      <c r="AB22" s="18">
        <f t="shared" si="7"/>
        <v>0</v>
      </c>
      <c r="AC22" s="18">
        <f t="shared" si="7"/>
        <v>0</v>
      </c>
      <c r="AD22" s="18">
        <f t="shared" si="7"/>
        <v>0</v>
      </c>
      <c r="AF22" s="2">
        <f t="shared" si="8"/>
        <v>0</v>
      </c>
      <c r="AG22" s="2">
        <f t="shared" si="9"/>
        <v>0</v>
      </c>
      <c r="AI22" s="2">
        <f t="shared" si="10"/>
        <v>0</v>
      </c>
      <c r="AJ22" s="2">
        <f t="shared" si="11"/>
        <v>0</v>
      </c>
      <c r="AK22" s="2">
        <f t="shared" si="12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1"/>
        <v/>
      </c>
      <c r="I23" s="54" t="s">
        <v>22</v>
      </c>
      <c r="J23" s="63">
        <f t="shared" si="2"/>
        <v>0</v>
      </c>
      <c r="K23" s="66"/>
      <c r="L23" s="66"/>
      <c r="M23" s="55" t="s">
        <v>22</v>
      </c>
      <c r="N23" s="63" t="str">
        <f t="shared" si="3"/>
        <v>0</v>
      </c>
      <c r="O23" s="170"/>
      <c r="P23" s="171"/>
      <c r="Q23" s="16" t="str">
        <f t="shared" si="0"/>
        <v/>
      </c>
      <c r="R23" s="79" t="s">
        <v>6</v>
      </c>
      <c r="S23" s="138" t="str">
        <f t="shared" si="4"/>
        <v/>
      </c>
      <c r="T23" s="88" t="str">
        <f t="shared" si="5"/>
        <v>0</v>
      </c>
      <c r="U23" s="152" t="s">
        <v>105</v>
      </c>
      <c r="V23" s="154"/>
      <c r="W23" s="13"/>
      <c r="X23" s="17">
        <f t="shared" si="6"/>
        <v>0</v>
      </c>
      <c r="Y23" s="17">
        <f t="shared" si="6"/>
        <v>0</v>
      </c>
      <c r="Z23" s="17">
        <f t="shared" si="6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F23" s="2">
        <f t="shared" si="8"/>
        <v>0</v>
      </c>
      <c r="AG23" s="2">
        <f t="shared" si="9"/>
        <v>0</v>
      </c>
      <c r="AI23" s="2">
        <f t="shared" si="10"/>
        <v>0</v>
      </c>
      <c r="AJ23" s="2">
        <f t="shared" si="11"/>
        <v>0</v>
      </c>
      <c r="AK23" s="2">
        <f t="shared" si="12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1"/>
        <v/>
      </c>
      <c r="I24" s="54" t="s">
        <v>22</v>
      </c>
      <c r="J24" s="63">
        <f t="shared" si="2"/>
        <v>0</v>
      </c>
      <c r="K24" s="66"/>
      <c r="L24" s="66"/>
      <c r="M24" s="55" t="s">
        <v>22</v>
      </c>
      <c r="N24" s="63" t="str">
        <f t="shared" si="3"/>
        <v>0</v>
      </c>
      <c r="O24" s="170"/>
      <c r="P24" s="171"/>
      <c r="Q24" s="16" t="str">
        <f t="shared" si="0"/>
        <v/>
      </c>
      <c r="R24" s="79" t="s">
        <v>6</v>
      </c>
      <c r="S24" s="138" t="str">
        <f t="shared" si="4"/>
        <v/>
      </c>
      <c r="T24" s="88" t="str">
        <f t="shared" si="5"/>
        <v>0</v>
      </c>
      <c r="U24" s="152" t="s">
        <v>105</v>
      </c>
      <c r="V24" s="153"/>
      <c r="W24" s="13"/>
      <c r="X24" s="17">
        <f t="shared" si="6"/>
        <v>0</v>
      </c>
      <c r="Y24" s="17">
        <f t="shared" si="6"/>
        <v>0</v>
      </c>
      <c r="Z24" s="17">
        <f t="shared" si="6"/>
        <v>0</v>
      </c>
      <c r="AB24" s="18">
        <f t="shared" si="7"/>
        <v>0</v>
      </c>
      <c r="AC24" s="18">
        <f t="shared" si="7"/>
        <v>0</v>
      </c>
      <c r="AD24" s="18">
        <f t="shared" si="7"/>
        <v>0</v>
      </c>
      <c r="AF24" s="2">
        <f t="shared" si="8"/>
        <v>0</v>
      </c>
      <c r="AG24" s="2">
        <f t="shared" si="9"/>
        <v>0</v>
      </c>
      <c r="AI24" s="2">
        <f t="shared" si="10"/>
        <v>0</v>
      </c>
      <c r="AJ24" s="2">
        <f t="shared" si="11"/>
        <v>0</v>
      </c>
      <c r="AK24" s="2">
        <f t="shared" si="12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1"/>
        <v/>
      </c>
      <c r="I25" s="54" t="s">
        <v>22</v>
      </c>
      <c r="J25" s="63">
        <f t="shared" si="2"/>
        <v>0</v>
      </c>
      <c r="K25" s="66"/>
      <c r="L25" s="66"/>
      <c r="M25" s="55" t="s">
        <v>22</v>
      </c>
      <c r="N25" s="63" t="str">
        <f t="shared" si="3"/>
        <v>0</v>
      </c>
      <c r="O25" s="170"/>
      <c r="P25" s="171"/>
      <c r="Q25" s="16" t="str">
        <f t="shared" si="0"/>
        <v/>
      </c>
      <c r="R25" s="79" t="s">
        <v>6</v>
      </c>
      <c r="S25" s="138" t="str">
        <f t="shared" si="4"/>
        <v/>
      </c>
      <c r="T25" s="88" t="str">
        <f t="shared" si="5"/>
        <v>0</v>
      </c>
      <c r="U25" s="152" t="s">
        <v>105</v>
      </c>
      <c r="V25" s="153"/>
      <c r="W25" s="13"/>
      <c r="X25" s="17">
        <f t="shared" si="6"/>
        <v>0</v>
      </c>
      <c r="Y25" s="17">
        <f t="shared" si="6"/>
        <v>0</v>
      </c>
      <c r="Z25" s="17">
        <f t="shared" si="6"/>
        <v>0</v>
      </c>
      <c r="AB25" s="18">
        <f t="shared" si="7"/>
        <v>0</v>
      </c>
      <c r="AC25" s="18">
        <f t="shared" si="7"/>
        <v>0</v>
      </c>
      <c r="AD25" s="18">
        <f t="shared" si="7"/>
        <v>0</v>
      </c>
      <c r="AF25" s="2">
        <f t="shared" si="8"/>
        <v>0</v>
      </c>
      <c r="AG25" s="2">
        <f t="shared" si="9"/>
        <v>0</v>
      </c>
      <c r="AI25" s="2">
        <f t="shared" si="10"/>
        <v>0</v>
      </c>
      <c r="AJ25" s="2">
        <f t="shared" si="11"/>
        <v>0</v>
      </c>
      <c r="AK25" s="2">
        <f t="shared" si="12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1"/>
        <v/>
      </c>
      <c r="I26" s="54" t="s">
        <v>22</v>
      </c>
      <c r="J26" s="63">
        <f t="shared" si="2"/>
        <v>0</v>
      </c>
      <c r="K26" s="66"/>
      <c r="L26" s="66"/>
      <c r="M26" s="55" t="s">
        <v>22</v>
      </c>
      <c r="N26" s="63" t="str">
        <f t="shared" si="3"/>
        <v>0</v>
      </c>
      <c r="O26" s="170"/>
      <c r="P26" s="171"/>
      <c r="Q26" s="16" t="str">
        <f t="shared" si="0"/>
        <v/>
      </c>
      <c r="R26" s="79" t="s">
        <v>6</v>
      </c>
      <c r="S26" s="138" t="str">
        <f t="shared" si="4"/>
        <v/>
      </c>
      <c r="T26" s="88" t="str">
        <f t="shared" si="5"/>
        <v>0</v>
      </c>
      <c r="U26" s="152" t="s">
        <v>105</v>
      </c>
      <c r="V26" s="153"/>
      <c r="W26" s="13"/>
      <c r="X26" s="17">
        <f t="shared" si="6"/>
        <v>0</v>
      </c>
      <c r="Y26" s="17">
        <f t="shared" si="6"/>
        <v>0</v>
      </c>
      <c r="Z26" s="17">
        <f t="shared" si="6"/>
        <v>0</v>
      </c>
      <c r="AB26" s="18">
        <f t="shared" si="7"/>
        <v>0</v>
      </c>
      <c r="AC26" s="18">
        <f t="shared" si="7"/>
        <v>0</v>
      </c>
      <c r="AD26" s="18">
        <f t="shared" si="7"/>
        <v>0</v>
      </c>
      <c r="AF26" s="2">
        <f t="shared" si="8"/>
        <v>0</v>
      </c>
      <c r="AG26" s="2">
        <f t="shared" si="9"/>
        <v>0</v>
      </c>
      <c r="AI26" s="2">
        <f t="shared" si="10"/>
        <v>0</v>
      </c>
      <c r="AJ26" s="2">
        <f t="shared" si="11"/>
        <v>0</v>
      </c>
      <c r="AK26" s="2">
        <f t="shared" si="12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1"/>
        <v/>
      </c>
      <c r="I27" s="54" t="s">
        <v>22</v>
      </c>
      <c r="J27" s="63">
        <f t="shared" si="2"/>
        <v>0</v>
      </c>
      <c r="K27" s="66"/>
      <c r="L27" s="66"/>
      <c r="M27" s="55" t="s">
        <v>22</v>
      </c>
      <c r="N27" s="63" t="str">
        <f t="shared" si="3"/>
        <v>0</v>
      </c>
      <c r="O27" s="170"/>
      <c r="P27" s="171"/>
      <c r="Q27" s="16" t="str">
        <f t="shared" si="0"/>
        <v/>
      </c>
      <c r="R27" s="79" t="s">
        <v>6</v>
      </c>
      <c r="S27" s="138" t="str">
        <f t="shared" si="4"/>
        <v/>
      </c>
      <c r="T27" s="88" t="str">
        <f t="shared" si="5"/>
        <v>0</v>
      </c>
      <c r="U27" s="152" t="s">
        <v>105</v>
      </c>
      <c r="V27" s="153"/>
      <c r="W27" s="13"/>
      <c r="X27" s="17">
        <f t="shared" si="6"/>
        <v>0</v>
      </c>
      <c r="Y27" s="17">
        <f t="shared" si="6"/>
        <v>0</v>
      </c>
      <c r="Z27" s="17">
        <f t="shared" si="6"/>
        <v>0</v>
      </c>
      <c r="AB27" s="18">
        <f t="shared" si="7"/>
        <v>0</v>
      </c>
      <c r="AC27" s="18">
        <f t="shared" si="7"/>
        <v>0</v>
      </c>
      <c r="AD27" s="18">
        <f t="shared" si="7"/>
        <v>0</v>
      </c>
      <c r="AF27" s="2">
        <f t="shared" si="8"/>
        <v>0</v>
      </c>
      <c r="AG27" s="2">
        <f t="shared" si="9"/>
        <v>0</v>
      </c>
      <c r="AI27" s="2">
        <f t="shared" si="10"/>
        <v>0</v>
      </c>
      <c r="AJ27" s="2">
        <f t="shared" si="11"/>
        <v>0</v>
      </c>
      <c r="AK27" s="2">
        <f t="shared" si="12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1"/>
        <v/>
      </c>
      <c r="I28" s="54" t="s">
        <v>22</v>
      </c>
      <c r="J28" s="63">
        <f t="shared" si="2"/>
        <v>0</v>
      </c>
      <c r="K28" s="66"/>
      <c r="L28" s="66"/>
      <c r="M28" s="55" t="s">
        <v>22</v>
      </c>
      <c r="N28" s="63" t="str">
        <f t="shared" si="3"/>
        <v>0</v>
      </c>
      <c r="O28" s="170"/>
      <c r="P28" s="171"/>
      <c r="Q28" s="16" t="str">
        <f t="shared" si="0"/>
        <v/>
      </c>
      <c r="R28" s="79" t="s">
        <v>6</v>
      </c>
      <c r="S28" s="138" t="str">
        <f t="shared" si="4"/>
        <v/>
      </c>
      <c r="T28" s="88" t="str">
        <f t="shared" si="5"/>
        <v>0</v>
      </c>
      <c r="U28" s="152" t="s">
        <v>105</v>
      </c>
      <c r="V28" s="153"/>
      <c r="W28" s="13"/>
      <c r="X28" s="17">
        <f t="shared" si="6"/>
        <v>0</v>
      </c>
      <c r="Y28" s="17">
        <f t="shared" si="6"/>
        <v>0</v>
      </c>
      <c r="Z28" s="17">
        <f t="shared" si="6"/>
        <v>0</v>
      </c>
      <c r="AB28" s="18">
        <f t="shared" si="7"/>
        <v>0</v>
      </c>
      <c r="AC28" s="18">
        <f t="shared" si="7"/>
        <v>0</v>
      </c>
      <c r="AD28" s="18">
        <f t="shared" si="7"/>
        <v>0</v>
      </c>
      <c r="AF28" s="2">
        <f t="shared" si="8"/>
        <v>0</v>
      </c>
      <c r="AG28" s="2">
        <f t="shared" si="9"/>
        <v>0</v>
      </c>
      <c r="AI28" s="2">
        <f t="shared" si="10"/>
        <v>0</v>
      </c>
      <c r="AJ28" s="2">
        <f t="shared" si="11"/>
        <v>0</v>
      </c>
      <c r="AK28" s="2">
        <f t="shared" si="12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1"/>
        <v/>
      </c>
      <c r="I29" s="54" t="s">
        <v>22</v>
      </c>
      <c r="J29" s="63">
        <f t="shared" si="2"/>
        <v>0</v>
      </c>
      <c r="K29" s="66"/>
      <c r="L29" s="66"/>
      <c r="M29" s="55" t="s">
        <v>22</v>
      </c>
      <c r="N29" s="63" t="str">
        <f t="shared" si="3"/>
        <v>0</v>
      </c>
      <c r="O29" s="170"/>
      <c r="P29" s="171"/>
      <c r="Q29" s="16" t="str">
        <f t="shared" si="0"/>
        <v/>
      </c>
      <c r="R29" s="79" t="s">
        <v>6</v>
      </c>
      <c r="S29" s="138" t="str">
        <f t="shared" si="4"/>
        <v/>
      </c>
      <c r="T29" s="88" t="str">
        <f t="shared" si="5"/>
        <v>0</v>
      </c>
      <c r="U29" s="152" t="s">
        <v>105</v>
      </c>
      <c r="V29" s="154"/>
      <c r="W29" s="13"/>
      <c r="X29" s="17">
        <f t="shared" si="6"/>
        <v>0</v>
      </c>
      <c r="Y29" s="17">
        <f t="shared" si="6"/>
        <v>0</v>
      </c>
      <c r="Z29" s="17">
        <f t="shared" si="6"/>
        <v>0</v>
      </c>
      <c r="AB29" s="18">
        <f t="shared" si="7"/>
        <v>0</v>
      </c>
      <c r="AC29" s="18">
        <f t="shared" si="7"/>
        <v>0</v>
      </c>
      <c r="AD29" s="18">
        <f t="shared" si="7"/>
        <v>0</v>
      </c>
      <c r="AF29" s="2">
        <f t="shared" si="8"/>
        <v>0</v>
      </c>
      <c r="AG29" s="2">
        <f t="shared" si="9"/>
        <v>0</v>
      </c>
      <c r="AI29" s="2">
        <f t="shared" si="10"/>
        <v>0</v>
      </c>
      <c r="AJ29" s="2">
        <f t="shared" si="11"/>
        <v>0</v>
      </c>
      <c r="AK29" s="2">
        <f t="shared" si="12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1"/>
        <v/>
      </c>
      <c r="I30" s="54" t="s">
        <v>22</v>
      </c>
      <c r="J30" s="63">
        <f t="shared" si="2"/>
        <v>0</v>
      </c>
      <c r="K30" s="66"/>
      <c r="L30" s="66"/>
      <c r="M30" s="55" t="s">
        <v>22</v>
      </c>
      <c r="N30" s="63" t="str">
        <f t="shared" si="3"/>
        <v>0</v>
      </c>
      <c r="O30" s="170"/>
      <c r="P30" s="171"/>
      <c r="Q30" s="16" t="str">
        <f t="shared" si="0"/>
        <v/>
      </c>
      <c r="R30" s="79" t="s">
        <v>6</v>
      </c>
      <c r="S30" s="138" t="str">
        <f t="shared" si="4"/>
        <v/>
      </c>
      <c r="T30" s="88" t="str">
        <f t="shared" si="5"/>
        <v>0</v>
      </c>
      <c r="U30" s="152" t="s">
        <v>105</v>
      </c>
      <c r="V30" s="153"/>
      <c r="W30" s="13"/>
      <c r="X30" s="17">
        <f t="shared" si="6"/>
        <v>0</v>
      </c>
      <c r="Y30" s="17">
        <f t="shared" si="6"/>
        <v>0</v>
      </c>
      <c r="Z30" s="17">
        <f t="shared" si="6"/>
        <v>0</v>
      </c>
      <c r="AB30" s="18">
        <f t="shared" si="7"/>
        <v>0</v>
      </c>
      <c r="AC30" s="18">
        <f t="shared" si="7"/>
        <v>0</v>
      </c>
      <c r="AD30" s="18">
        <f t="shared" si="7"/>
        <v>0</v>
      </c>
      <c r="AF30" s="2">
        <f t="shared" si="8"/>
        <v>0</v>
      </c>
      <c r="AG30" s="2">
        <f t="shared" si="9"/>
        <v>0</v>
      </c>
      <c r="AI30" s="2">
        <f t="shared" si="10"/>
        <v>0</v>
      </c>
      <c r="AJ30" s="2">
        <f t="shared" si="11"/>
        <v>0</v>
      </c>
      <c r="AK30" s="2">
        <f t="shared" si="12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1"/>
        <v/>
      </c>
      <c r="I31" s="54" t="s">
        <v>22</v>
      </c>
      <c r="J31" s="63">
        <f t="shared" si="2"/>
        <v>0</v>
      </c>
      <c r="K31" s="66"/>
      <c r="L31" s="66"/>
      <c r="M31" s="55" t="s">
        <v>22</v>
      </c>
      <c r="N31" s="63" t="str">
        <f t="shared" si="3"/>
        <v>0</v>
      </c>
      <c r="O31" s="170"/>
      <c r="P31" s="171"/>
      <c r="Q31" s="16" t="str">
        <f t="shared" si="0"/>
        <v/>
      </c>
      <c r="R31" s="79" t="s">
        <v>6</v>
      </c>
      <c r="S31" s="138" t="str">
        <f t="shared" si="4"/>
        <v/>
      </c>
      <c r="T31" s="88" t="str">
        <f t="shared" si="5"/>
        <v>0</v>
      </c>
      <c r="U31" s="152" t="s">
        <v>105</v>
      </c>
      <c r="V31" s="153"/>
      <c r="W31" s="13"/>
      <c r="X31" s="17">
        <f t="shared" si="6"/>
        <v>0</v>
      </c>
      <c r="Y31" s="17">
        <f t="shared" si="6"/>
        <v>0</v>
      </c>
      <c r="Z31" s="17">
        <f t="shared" si="6"/>
        <v>0</v>
      </c>
      <c r="AB31" s="18">
        <f t="shared" si="7"/>
        <v>0</v>
      </c>
      <c r="AC31" s="18">
        <f t="shared" si="7"/>
        <v>0</v>
      </c>
      <c r="AD31" s="18">
        <f t="shared" si="7"/>
        <v>0</v>
      </c>
      <c r="AF31" s="2">
        <f t="shared" si="8"/>
        <v>0</v>
      </c>
      <c r="AG31" s="2">
        <f t="shared" si="9"/>
        <v>0</v>
      </c>
      <c r="AI31" s="2">
        <f t="shared" si="10"/>
        <v>0</v>
      </c>
      <c r="AJ31" s="2">
        <f t="shared" si="11"/>
        <v>0</v>
      </c>
      <c r="AK31" s="2">
        <f t="shared" si="12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1"/>
        <v/>
      </c>
      <c r="I32" s="54" t="s">
        <v>22</v>
      </c>
      <c r="J32" s="63">
        <f t="shared" si="2"/>
        <v>0</v>
      </c>
      <c r="K32" s="66"/>
      <c r="L32" s="66"/>
      <c r="M32" s="55" t="s">
        <v>22</v>
      </c>
      <c r="N32" s="63" t="str">
        <f t="shared" si="3"/>
        <v>0</v>
      </c>
      <c r="O32" s="170"/>
      <c r="P32" s="171"/>
      <c r="Q32" s="16" t="str">
        <f t="shared" si="0"/>
        <v/>
      </c>
      <c r="R32" s="79" t="s">
        <v>6</v>
      </c>
      <c r="S32" s="138" t="str">
        <f t="shared" si="4"/>
        <v/>
      </c>
      <c r="T32" s="88" t="str">
        <f t="shared" si="5"/>
        <v>0</v>
      </c>
      <c r="U32" s="152" t="s">
        <v>105</v>
      </c>
      <c r="V32" s="153"/>
      <c r="W32" s="13"/>
      <c r="X32" s="17">
        <f t="shared" si="6"/>
        <v>0</v>
      </c>
      <c r="Y32" s="17">
        <f t="shared" si="6"/>
        <v>0</v>
      </c>
      <c r="Z32" s="17">
        <f t="shared" si="6"/>
        <v>0</v>
      </c>
      <c r="AB32" s="18">
        <f t="shared" si="7"/>
        <v>0</v>
      </c>
      <c r="AC32" s="18">
        <f t="shared" si="7"/>
        <v>0</v>
      </c>
      <c r="AD32" s="18">
        <f t="shared" si="7"/>
        <v>0</v>
      </c>
      <c r="AF32" s="2">
        <f t="shared" si="8"/>
        <v>0</v>
      </c>
      <c r="AG32" s="2">
        <f t="shared" si="9"/>
        <v>0</v>
      </c>
      <c r="AI32" s="2">
        <f t="shared" si="10"/>
        <v>0</v>
      </c>
      <c r="AJ32" s="2">
        <f t="shared" si="11"/>
        <v>0</v>
      </c>
      <c r="AK32" s="2">
        <f t="shared" si="12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1"/>
        <v/>
      </c>
      <c r="I33" s="54" t="s">
        <v>22</v>
      </c>
      <c r="J33" s="63">
        <f t="shared" si="2"/>
        <v>0</v>
      </c>
      <c r="K33" s="66"/>
      <c r="L33" s="66"/>
      <c r="M33" s="55" t="s">
        <v>22</v>
      </c>
      <c r="N33" s="63" t="str">
        <f t="shared" si="3"/>
        <v>0</v>
      </c>
      <c r="O33" s="170"/>
      <c r="P33" s="171"/>
      <c r="Q33" s="16" t="str">
        <f t="shared" si="0"/>
        <v/>
      </c>
      <c r="R33" s="79" t="s">
        <v>6</v>
      </c>
      <c r="S33" s="138" t="str">
        <f t="shared" si="4"/>
        <v/>
      </c>
      <c r="T33" s="88" t="str">
        <f t="shared" si="5"/>
        <v>0</v>
      </c>
      <c r="U33" s="152" t="s">
        <v>105</v>
      </c>
      <c r="V33" s="155"/>
      <c r="W33" s="13"/>
      <c r="X33" s="17">
        <f t="shared" si="6"/>
        <v>0</v>
      </c>
      <c r="Y33" s="17">
        <f t="shared" si="6"/>
        <v>0</v>
      </c>
      <c r="Z33" s="17">
        <f t="shared" si="6"/>
        <v>0</v>
      </c>
      <c r="AB33" s="18">
        <f t="shared" si="7"/>
        <v>0</v>
      </c>
      <c r="AC33" s="18">
        <f t="shared" si="7"/>
        <v>0</v>
      </c>
      <c r="AD33" s="18">
        <f t="shared" si="7"/>
        <v>0</v>
      </c>
      <c r="AF33" s="2">
        <f t="shared" si="8"/>
        <v>0</v>
      </c>
      <c r="AG33" s="2">
        <f t="shared" si="9"/>
        <v>0</v>
      </c>
      <c r="AI33" s="2">
        <f t="shared" si="10"/>
        <v>0</v>
      </c>
      <c r="AJ33" s="2">
        <f t="shared" si="11"/>
        <v>0</v>
      </c>
      <c r="AK33" s="2">
        <f t="shared" si="12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1"/>
        <v/>
      </c>
      <c r="I34" s="54" t="s">
        <v>22</v>
      </c>
      <c r="J34" s="63">
        <f t="shared" si="2"/>
        <v>0</v>
      </c>
      <c r="K34" s="66"/>
      <c r="L34" s="66"/>
      <c r="M34" s="55" t="s">
        <v>22</v>
      </c>
      <c r="N34" s="63" t="str">
        <f t="shared" si="3"/>
        <v>0</v>
      </c>
      <c r="O34" s="170"/>
      <c r="P34" s="171"/>
      <c r="Q34" s="16" t="str">
        <f t="shared" si="0"/>
        <v/>
      </c>
      <c r="R34" s="79" t="s">
        <v>6</v>
      </c>
      <c r="S34" s="138" t="str">
        <f t="shared" si="4"/>
        <v/>
      </c>
      <c r="T34" s="88" t="str">
        <f t="shared" si="5"/>
        <v>0</v>
      </c>
      <c r="U34" s="152" t="s">
        <v>105</v>
      </c>
      <c r="V34" s="154"/>
      <c r="W34" s="13"/>
      <c r="X34" s="17">
        <f t="shared" si="6"/>
        <v>0</v>
      </c>
      <c r="Y34" s="17">
        <f t="shared" si="6"/>
        <v>0</v>
      </c>
      <c r="Z34" s="17">
        <f t="shared" si="6"/>
        <v>0</v>
      </c>
      <c r="AB34" s="18">
        <f t="shared" si="7"/>
        <v>0</v>
      </c>
      <c r="AC34" s="18">
        <f t="shared" si="7"/>
        <v>0</v>
      </c>
      <c r="AD34" s="18">
        <f t="shared" si="7"/>
        <v>0</v>
      </c>
      <c r="AF34" s="2">
        <f t="shared" si="8"/>
        <v>0</v>
      </c>
      <c r="AG34" s="2">
        <f t="shared" si="9"/>
        <v>0</v>
      </c>
      <c r="AI34" s="2">
        <f t="shared" si="10"/>
        <v>0</v>
      </c>
      <c r="AJ34" s="2">
        <f t="shared" si="11"/>
        <v>0</v>
      </c>
      <c r="AK34" s="2">
        <f t="shared" si="12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1"/>
        <v/>
      </c>
      <c r="I35" s="54" t="s">
        <v>22</v>
      </c>
      <c r="J35" s="63">
        <f t="shared" si="2"/>
        <v>0</v>
      </c>
      <c r="K35" s="66"/>
      <c r="L35" s="66"/>
      <c r="M35" s="55" t="s">
        <v>22</v>
      </c>
      <c r="N35" s="63" t="str">
        <f t="shared" si="3"/>
        <v>0</v>
      </c>
      <c r="O35" s="170"/>
      <c r="P35" s="171"/>
      <c r="Q35" s="16" t="str">
        <f t="shared" si="0"/>
        <v/>
      </c>
      <c r="R35" s="79" t="s">
        <v>6</v>
      </c>
      <c r="S35" s="138" t="str">
        <f t="shared" si="4"/>
        <v/>
      </c>
      <c r="T35" s="88" t="str">
        <f t="shared" si="5"/>
        <v>0</v>
      </c>
      <c r="U35" s="152" t="s">
        <v>105</v>
      </c>
      <c r="V35" s="153"/>
      <c r="W35" s="13"/>
      <c r="X35" s="17">
        <f t="shared" si="6"/>
        <v>0</v>
      </c>
      <c r="Y35" s="17">
        <f t="shared" si="6"/>
        <v>0</v>
      </c>
      <c r="Z35" s="17">
        <f t="shared" si="6"/>
        <v>0</v>
      </c>
      <c r="AB35" s="18">
        <f t="shared" si="7"/>
        <v>0</v>
      </c>
      <c r="AC35" s="18">
        <f t="shared" si="7"/>
        <v>0</v>
      </c>
      <c r="AD35" s="18">
        <f t="shared" si="7"/>
        <v>0</v>
      </c>
      <c r="AF35" s="2">
        <f t="shared" si="8"/>
        <v>0</v>
      </c>
      <c r="AG35" s="2">
        <f t="shared" si="9"/>
        <v>0</v>
      </c>
      <c r="AI35" s="2">
        <f t="shared" si="10"/>
        <v>0</v>
      </c>
      <c r="AJ35" s="2">
        <f t="shared" si="11"/>
        <v>0</v>
      </c>
      <c r="AK35" s="2">
        <f t="shared" si="12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1"/>
        <v/>
      </c>
      <c r="I36" s="54" t="s">
        <v>22</v>
      </c>
      <c r="J36" s="63">
        <f t="shared" si="2"/>
        <v>0</v>
      </c>
      <c r="K36" s="66"/>
      <c r="L36" s="66"/>
      <c r="M36" s="55" t="s">
        <v>22</v>
      </c>
      <c r="N36" s="63" t="str">
        <f t="shared" si="3"/>
        <v>0</v>
      </c>
      <c r="O36" s="170"/>
      <c r="P36" s="171"/>
      <c r="Q36" s="16" t="str">
        <f t="shared" si="0"/>
        <v/>
      </c>
      <c r="R36" s="79" t="s">
        <v>6</v>
      </c>
      <c r="S36" s="138" t="str">
        <f t="shared" si="4"/>
        <v/>
      </c>
      <c r="T36" s="88" t="str">
        <f t="shared" si="5"/>
        <v>0</v>
      </c>
      <c r="U36" s="152" t="s">
        <v>105</v>
      </c>
      <c r="V36" s="154"/>
      <c r="W36" s="13"/>
      <c r="X36" s="17">
        <f t="shared" si="6"/>
        <v>0</v>
      </c>
      <c r="Y36" s="17">
        <f t="shared" si="6"/>
        <v>0</v>
      </c>
      <c r="Z36" s="17">
        <f t="shared" si="6"/>
        <v>0</v>
      </c>
      <c r="AB36" s="18">
        <f t="shared" si="7"/>
        <v>0</v>
      </c>
      <c r="AC36" s="18">
        <f t="shared" si="7"/>
        <v>0</v>
      </c>
      <c r="AD36" s="18">
        <f t="shared" si="7"/>
        <v>0</v>
      </c>
      <c r="AF36" s="2">
        <f t="shared" si="8"/>
        <v>0</v>
      </c>
      <c r="AG36" s="2">
        <f t="shared" si="9"/>
        <v>0</v>
      </c>
      <c r="AI36" s="2">
        <f t="shared" si="10"/>
        <v>0</v>
      </c>
      <c r="AJ36" s="2">
        <f t="shared" si="11"/>
        <v>0</v>
      </c>
      <c r="AK36" s="2">
        <f t="shared" si="12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1"/>
        <v/>
      </c>
      <c r="I37" s="54" t="s">
        <v>22</v>
      </c>
      <c r="J37" s="63">
        <f t="shared" si="2"/>
        <v>0</v>
      </c>
      <c r="K37" s="66"/>
      <c r="L37" s="66"/>
      <c r="M37" s="55" t="s">
        <v>22</v>
      </c>
      <c r="N37" s="63" t="str">
        <f t="shared" si="3"/>
        <v>0</v>
      </c>
      <c r="O37" s="170"/>
      <c r="P37" s="171"/>
      <c r="Q37" s="16" t="str">
        <f t="shared" si="0"/>
        <v/>
      </c>
      <c r="R37" s="79" t="s">
        <v>6</v>
      </c>
      <c r="S37" s="138" t="str">
        <f t="shared" si="4"/>
        <v/>
      </c>
      <c r="T37" s="88" t="str">
        <f t="shared" si="5"/>
        <v>0</v>
      </c>
      <c r="U37" s="152" t="s">
        <v>105</v>
      </c>
      <c r="V37" s="153"/>
      <c r="W37" s="13"/>
      <c r="X37" s="17">
        <f t="shared" si="6"/>
        <v>0</v>
      </c>
      <c r="Y37" s="17">
        <f t="shared" si="6"/>
        <v>0</v>
      </c>
      <c r="Z37" s="17">
        <f t="shared" si="6"/>
        <v>0</v>
      </c>
      <c r="AB37" s="18">
        <f t="shared" si="7"/>
        <v>0</v>
      </c>
      <c r="AC37" s="18">
        <f t="shared" si="7"/>
        <v>0</v>
      </c>
      <c r="AD37" s="18">
        <f t="shared" si="7"/>
        <v>0</v>
      </c>
      <c r="AF37" s="2">
        <f t="shared" si="8"/>
        <v>0</v>
      </c>
      <c r="AG37" s="2">
        <f t="shared" si="9"/>
        <v>0</v>
      </c>
      <c r="AI37" s="2">
        <f t="shared" si="10"/>
        <v>0</v>
      </c>
      <c r="AJ37" s="2">
        <f t="shared" si="11"/>
        <v>0</v>
      </c>
      <c r="AK37" s="2">
        <f t="shared" si="12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1"/>
        <v/>
      </c>
      <c r="I38" s="54" t="s">
        <v>22</v>
      </c>
      <c r="J38" s="63">
        <f t="shared" si="2"/>
        <v>0</v>
      </c>
      <c r="K38" s="66"/>
      <c r="L38" s="66"/>
      <c r="M38" s="55" t="s">
        <v>22</v>
      </c>
      <c r="N38" s="63" t="str">
        <f t="shared" si="3"/>
        <v>0</v>
      </c>
      <c r="O38" s="170"/>
      <c r="P38" s="171"/>
      <c r="Q38" s="16" t="str">
        <f t="shared" si="0"/>
        <v/>
      </c>
      <c r="R38" s="79" t="s">
        <v>6</v>
      </c>
      <c r="S38" s="138" t="str">
        <f t="shared" si="4"/>
        <v/>
      </c>
      <c r="T38" s="88" t="str">
        <f t="shared" si="5"/>
        <v>0</v>
      </c>
      <c r="U38" s="152" t="s">
        <v>105</v>
      </c>
      <c r="V38" s="153"/>
      <c r="W38" s="13"/>
      <c r="X38" s="17">
        <f t="shared" si="6"/>
        <v>0</v>
      </c>
      <c r="Y38" s="17">
        <f t="shared" si="6"/>
        <v>0</v>
      </c>
      <c r="Z38" s="17">
        <f t="shared" si="6"/>
        <v>0</v>
      </c>
      <c r="AB38" s="18">
        <f t="shared" si="7"/>
        <v>0</v>
      </c>
      <c r="AC38" s="18">
        <f t="shared" si="7"/>
        <v>0</v>
      </c>
      <c r="AD38" s="18">
        <f t="shared" si="7"/>
        <v>0</v>
      </c>
      <c r="AF38" s="2">
        <f t="shared" si="8"/>
        <v>0</v>
      </c>
      <c r="AG38" s="2">
        <f t="shared" si="9"/>
        <v>0</v>
      </c>
      <c r="AI38" s="2">
        <f t="shared" si="10"/>
        <v>0</v>
      </c>
      <c r="AJ38" s="2">
        <f t="shared" si="11"/>
        <v>0</v>
      </c>
      <c r="AK38" s="2">
        <f t="shared" si="12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1"/>
        <v/>
      </c>
      <c r="I39" s="54" t="s">
        <v>22</v>
      </c>
      <c r="J39" s="63">
        <f t="shared" si="2"/>
        <v>0</v>
      </c>
      <c r="K39" s="66"/>
      <c r="L39" s="66"/>
      <c r="M39" s="55" t="s">
        <v>22</v>
      </c>
      <c r="N39" s="63" t="str">
        <f t="shared" si="3"/>
        <v>0</v>
      </c>
      <c r="O39" s="170"/>
      <c r="P39" s="171"/>
      <c r="Q39" s="16" t="str">
        <f t="shared" si="0"/>
        <v/>
      </c>
      <c r="R39" s="79" t="s">
        <v>6</v>
      </c>
      <c r="S39" s="138" t="str">
        <f t="shared" si="4"/>
        <v/>
      </c>
      <c r="T39" s="88" t="str">
        <f t="shared" si="5"/>
        <v>0</v>
      </c>
      <c r="U39" s="152" t="s">
        <v>105</v>
      </c>
      <c r="V39" s="154"/>
      <c r="W39" s="13"/>
      <c r="X39" s="17">
        <f t="shared" si="6"/>
        <v>0</v>
      </c>
      <c r="Y39" s="17">
        <f t="shared" si="6"/>
        <v>0</v>
      </c>
      <c r="Z39" s="17">
        <f t="shared" si="6"/>
        <v>0</v>
      </c>
      <c r="AB39" s="18">
        <f t="shared" si="7"/>
        <v>0</v>
      </c>
      <c r="AC39" s="18">
        <f t="shared" si="7"/>
        <v>0</v>
      </c>
      <c r="AD39" s="18">
        <f t="shared" si="7"/>
        <v>0</v>
      </c>
      <c r="AF39" s="2">
        <f t="shared" si="8"/>
        <v>0</v>
      </c>
      <c r="AG39" s="2">
        <f t="shared" si="9"/>
        <v>0</v>
      </c>
      <c r="AI39" s="2">
        <f t="shared" si="10"/>
        <v>0</v>
      </c>
      <c r="AJ39" s="2">
        <f t="shared" si="11"/>
        <v>0</v>
      </c>
      <c r="AK39" s="2">
        <f t="shared" si="12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5" t="str">
        <f t="shared" si="1"/>
        <v/>
      </c>
      <c r="I40" s="59" t="s">
        <v>22</v>
      </c>
      <c r="J40" s="63">
        <f t="shared" si="2"/>
        <v>0</v>
      </c>
      <c r="K40" s="67"/>
      <c r="L40" s="67"/>
      <c r="M40" s="60" t="s">
        <v>22</v>
      </c>
      <c r="N40" s="63" t="str">
        <f t="shared" si="3"/>
        <v>0</v>
      </c>
      <c r="O40" s="172"/>
      <c r="P40" s="173"/>
      <c r="Q40" s="19" t="str">
        <f t="shared" si="0"/>
        <v/>
      </c>
      <c r="R40" s="80" t="s">
        <v>6</v>
      </c>
      <c r="S40" s="138" t="str">
        <f t="shared" si="4"/>
        <v/>
      </c>
      <c r="T40" s="89" t="str">
        <f t="shared" si="5"/>
        <v>0</v>
      </c>
      <c r="U40" s="156" t="s">
        <v>105</v>
      </c>
      <c r="V40" s="157"/>
      <c r="W40" s="13"/>
      <c r="X40" s="20">
        <f t="shared" si="6"/>
        <v>0</v>
      </c>
      <c r="Y40" s="20">
        <f t="shared" si="6"/>
        <v>0</v>
      </c>
      <c r="Z40" s="20">
        <f t="shared" si="6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F40" s="2">
        <f t="shared" si="8"/>
        <v>0</v>
      </c>
      <c r="AG40" s="2">
        <f t="shared" si="9"/>
        <v>0</v>
      </c>
      <c r="AI40" s="2">
        <f t="shared" si="10"/>
        <v>0</v>
      </c>
      <c r="AJ40" s="2">
        <f t="shared" si="11"/>
        <v>0</v>
      </c>
      <c r="AK40" s="2">
        <f t="shared" si="12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237"/>
      <c r="J41" s="237"/>
      <c r="K41" s="237"/>
      <c r="L41" s="237"/>
      <c r="M41" s="237"/>
      <c r="N41" s="205"/>
      <c r="O41" s="207"/>
      <c r="P41" s="207"/>
      <c r="Q41" s="207"/>
      <c r="R41" s="73"/>
      <c r="S41" s="73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237"/>
      <c r="J42" s="237"/>
      <c r="K42" s="237"/>
      <c r="L42" s="237"/>
      <c r="M42" s="237"/>
      <c r="N42" s="76"/>
      <c r="O42" s="235" t="s">
        <v>28</v>
      </c>
      <c r="P42" s="235"/>
      <c r="Q42" s="101">
        <f>SUM(Q10:Q40)</f>
        <v>0</v>
      </c>
      <c r="R42" s="76"/>
      <c r="S42" s="90" t="s">
        <v>85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237"/>
      <c r="J43" s="237"/>
      <c r="K43" s="237"/>
      <c r="L43" s="237"/>
      <c r="M43" s="237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237"/>
      <c r="J44" s="237"/>
      <c r="K44" s="237"/>
      <c r="L44" s="237"/>
      <c r="M44" s="237"/>
      <c r="N44" s="238"/>
      <c r="O44" s="238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237"/>
      <c r="J45" s="237"/>
      <c r="K45" s="237"/>
      <c r="L45" s="237"/>
      <c r="M45" s="237"/>
      <c r="N45" s="235" t="s">
        <v>30</v>
      </c>
      <c r="O45" s="235"/>
      <c r="P45" s="236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wcYmV9QA6iRpE0ccPL0X2BteVonTknV8dOMUVs6vxDo0+/6uSOHwxL+MvoYwQmeEGb2HnSCMPTBPe1+SfDtokQ==" saltValue="n+EIDaxUA0IZD2HSsTAolg==" spinCount="100000" sheet="1" formatColumns="0" formatRows="0" selectLockedCells="1"/>
  <mergeCells count="74">
    <mergeCell ref="K4:Q4"/>
    <mergeCell ref="K5:Q5"/>
    <mergeCell ref="B2:C2"/>
    <mergeCell ref="B3:C3"/>
    <mergeCell ref="D3:G3"/>
    <mergeCell ref="I3:J3"/>
    <mergeCell ref="K3:Q3"/>
    <mergeCell ref="B4:C4"/>
    <mergeCell ref="D4:G4"/>
    <mergeCell ref="I4:J4"/>
    <mergeCell ref="B5:C5"/>
    <mergeCell ref="D5:G5"/>
    <mergeCell ref="I5:J5"/>
    <mergeCell ref="B6:C6"/>
    <mergeCell ref="D6:G6"/>
    <mergeCell ref="I8:J8"/>
    <mergeCell ref="K8:L8"/>
    <mergeCell ref="M8:N8"/>
    <mergeCell ref="D8:E8"/>
    <mergeCell ref="X8:Z8"/>
    <mergeCell ref="AB8:AD8"/>
    <mergeCell ref="O8:Q8"/>
    <mergeCell ref="R8:T8"/>
    <mergeCell ref="U8:V8"/>
    <mergeCell ref="B41:C42"/>
    <mergeCell ref="D41:H41"/>
    <mergeCell ref="I41:M45"/>
    <mergeCell ref="N41:Q41"/>
    <mergeCell ref="B43:C43"/>
    <mergeCell ref="B44:C44"/>
    <mergeCell ref="O42:P42"/>
    <mergeCell ref="E42:H42"/>
    <mergeCell ref="E43:H43"/>
    <mergeCell ref="B51:Q51"/>
    <mergeCell ref="C48:D48"/>
    <mergeCell ref="N44:Q44"/>
    <mergeCell ref="B45:C45"/>
    <mergeCell ref="N45:O45"/>
    <mergeCell ref="P45:Q45"/>
    <mergeCell ref="E44:H44"/>
    <mergeCell ref="E45:H4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7:E27"/>
    <mergeCell ref="D28:E28"/>
    <mergeCell ref="D19:E19"/>
    <mergeCell ref="D20:E20"/>
    <mergeCell ref="D21:E21"/>
    <mergeCell ref="D22:E22"/>
    <mergeCell ref="D23:E23"/>
    <mergeCell ref="B1:V1"/>
    <mergeCell ref="D39:E39"/>
    <mergeCell ref="D40:E4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</mergeCells>
  <dataValidations count="3">
    <dataValidation type="list" allowBlank="1" showInputMessage="1" showErrorMessage="1" sqref="K10:L40" xr:uid="{5EF1E09D-9EDA-4AA4-A120-B50442832CB5}">
      <formula1>$AD$3:$AD$4</formula1>
    </dataValidation>
    <dataValidation type="list" allowBlank="1" showInputMessage="1" showErrorMessage="1" sqref="I10:I40 M10:M40" xr:uid="{17E5F2B8-CC6D-4C22-A13A-BEDC1C0DC9CF}">
      <formula1>$AB$3:$AB$6</formula1>
    </dataValidation>
    <dataValidation type="list" allowBlank="1" showInputMessage="1" showErrorMessage="1" sqref="R10:R40" xr:uid="{F0C3F57E-5B52-4368-AA1E-AD51F7C176D5}">
      <formula1>$AC$3:$AC$5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A5570-2845-4011-B8D2-41F403348CCC}">
  <sheetPr codeName="Tabelle24">
    <outlinePr showOutlineSymbols="0"/>
    <pageSetUpPr fitToPage="1"/>
  </sheetPr>
  <dimension ref="B1:AK51"/>
  <sheetViews>
    <sheetView showGridLines="0" showRowColHeaders="0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bestFit="1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37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1" customHeight="1" x14ac:dyDescent="0.2">
      <c r="B3" s="179" t="s">
        <v>1</v>
      </c>
      <c r="C3" s="180"/>
      <c r="D3" s="220" t="str">
        <f>IF(Oktober!D3&lt;&gt;"",Oktober!D3,"")</f>
        <v/>
      </c>
      <c r="E3" s="220"/>
      <c r="F3" s="220"/>
      <c r="G3" s="220"/>
      <c r="H3" s="3"/>
      <c r="I3" s="241" t="s">
        <v>5</v>
      </c>
      <c r="J3" s="241"/>
      <c r="K3" s="242" t="str">
        <f>"November"</f>
        <v>November</v>
      </c>
      <c r="L3" s="242"/>
      <c r="M3" s="242"/>
      <c r="N3" s="242"/>
      <c r="O3" s="242"/>
      <c r="P3" s="242"/>
      <c r="Q3" s="218"/>
      <c r="R3" s="159">
        <f>Jänner!R3</f>
        <v>2025</v>
      </c>
      <c r="S3" s="74"/>
      <c r="T3" s="74"/>
      <c r="U3" s="74"/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220" t="str">
        <f>IF(Oktober!D4&lt;&gt;"",Oktober!D4,"")</f>
        <v/>
      </c>
      <c r="E4" s="220"/>
      <c r="F4" s="220"/>
      <c r="G4" s="220"/>
      <c r="H4" s="46"/>
      <c r="I4" s="243"/>
      <c r="J4" s="243"/>
      <c r="K4" s="239"/>
      <c r="L4" s="239"/>
      <c r="M4" s="239"/>
      <c r="N4" s="239"/>
      <c r="O4" s="239"/>
      <c r="P4" s="239"/>
      <c r="Q4" s="239"/>
      <c r="R4" s="78"/>
      <c r="S4" s="78"/>
      <c r="T4" s="78"/>
      <c r="U4" s="140"/>
      <c r="X4" s="4"/>
      <c r="Y4" s="4"/>
      <c r="Z4" s="4"/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220" t="str">
        <f>IF(Oktober!D5&lt;&gt;"",Oktober!D5,"")</f>
        <v/>
      </c>
      <c r="E5" s="220"/>
      <c r="F5" s="220"/>
      <c r="G5" s="220"/>
      <c r="H5" s="3"/>
      <c r="I5" s="243"/>
      <c r="J5" s="243"/>
      <c r="K5" s="240"/>
      <c r="L5" s="240"/>
      <c r="M5" s="240"/>
      <c r="N5" s="240"/>
      <c r="O5" s="240"/>
      <c r="P5" s="240"/>
      <c r="Q5" s="240"/>
      <c r="R5" s="75"/>
      <c r="S5" s="75"/>
      <c r="T5" s="75"/>
      <c r="U5" s="75"/>
      <c r="X5" s="5">
        <v>39630</v>
      </c>
      <c r="Y5" s="4">
        <f>IF(K3=0, "Monat / Jahr eintragen (oben)", IF(K3&gt;=X5, 0.42, 0.38))</f>
        <v>0.42</v>
      </c>
      <c r="Z5" s="4"/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220" t="str">
        <f>IF(Oktober!D6&lt;&gt;"",Oktober!D6,"")</f>
        <v/>
      </c>
      <c r="E6" s="220"/>
      <c r="F6" s="220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4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3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199"/>
      <c r="U8" s="221" t="s">
        <v>103</v>
      </c>
      <c r="V8" s="222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8" t="s">
        <v>15</v>
      </c>
      <c r="K9" s="9" t="s">
        <v>69</v>
      </c>
      <c r="L9" s="9" t="s">
        <v>70</v>
      </c>
      <c r="M9" s="6"/>
      <c r="N9" s="8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3" t="str">
        <f>IF(AND(ISNUMBER(F10),ISNUMBER(G10)),MAX(ROUND(IF(G10&lt;F10,MOD(G10-F10,1),G10-F10)*24,2),0),"")</f>
        <v/>
      </c>
      <c r="I10" s="49" t="s">
        <v>22</v>
      </c>
      <c r="J10" s="63">
        <f>AK10</f>
        <v>0</v>
      </c>
      <c r="K10" s="64"/>
      <c r="L10" s="64"/>
      <c r="M10" s="50" t="s">
        <v>22</v>
      </c>
      <c r="N10" s="63" t="str">
        <f>IF(M10 =$AB$4,IF($R$3=$AA$4, 15, IF($R$3=$AA$5, 17, "")),"0")</f>
        <v>0</v>
      </c>
      <c r="O10" s="169"/>
      <c r="P10" s="168"/>
      <c r="Q10" s="12" t="str">
        <f t="shared" ref="Q10:Q40" si="0">IF(OR(O10="",P10=""),"",P10-O10)</f>
        <v/>
      </c>
      <c r="R10" s="79" t="s">
        <v>6</v>
      </c>
      <c r="S10" s="138" t="str">
        <f>IF(R10="Bitte auswählen", "", IF(R10="amtliches KM-Geld", IF($R$3=$AA$4, $Y$5, IF($R$3=$AA$5, $Y$6, "")), ""))</f>
        <v/>
      </c>
      <c r="T10" s="87" t="str">
        <f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5">
        <f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4" t="str">
        <f t="shared" ref="H11:H40" si="1">IF(AND(ISNUMBER(F11),ISNUMBER(G11)),MAX(ROUND(IF(G11&lt;F11,MOD(G11-F11,1),G11-F11)*24,2),0),"")</f>
        <v/>
      </c>
      <c r="I11" s="54" t="s">
        <v>22</v>
      </c>
      <c r="J11" s="63">
        <f t="shared" ref="J11:J40" si="2">AK11</f>
        <v>0</v>
      </c>
      <c r="K11" s="66"/>
      <c r="L11" s="66"/>
      <c r="M11" s="55" t="s">
        <v>22</v>
      </c>
      <c r="N11" s="63" t="str">
        <f t="shared" ref="N11:N40" si="3">IF(M11 =$AB$4,IF($R$3=$AA$4, 15, IF($R$3=$AA$5, 17, "")),"0")</f>
        <v>0</v>
      </c>
      <c r="O11" s="170"/>
      <c r="P11" s="171"/>
      <c r="Q11" s="16" t="str">
        <f t="shared" si="0"/>
        <v/>
      </c>
      <c r="R11" s="79" t="s">
        <v>6</v>
      </c>
      <c r="S11" s="138" t="str">
        <f t="shared" ref="S11:S40" si="4">IF(R11="Bitte auswählen", "", IF(R11="amtliches KM-Geld", IF($R$3=$AA$4, $Y$5, IF($R$3=$AA$5, $Y$6, "")), ""))</f>
        <v/>
      </c>
      <c r="T11" s="88" t="str">
        <f t="shared" ref="T11:T40" si="5">IF(ISBLANK(O11),"0",Q11*S11)</f>
        <v>0</v>
      </c>
      <c r="U11" s="152" t="s">
        <v>105</v>
      </c>
      <c r="V11" s="153"/>
      <c r="W11" s="13"/>
      <c r="X11" s="17">
        <f t="shared" ref="X11:Z40" si="6">IF($I11=X$9,$J11,0)</f>
        <v>0</v>
      </c>
      <c r="Y11" s="17">
        <f t="shared" si="6"/>
        <v>0</v>
      </c>
      <c r="Z11" s="17">
        <f t="shared" si="6"/>
        <v>0</v>
      </c>
      <c r="AB11" s="18">
        <f t="shared" ref="AB11:AD40" si="7">IF($M11=AB$9,$N11,0)</f>
        <v>0</v>
      </c>
      <c r="AC11" s="18">
        <f t="shared" si="7"/>
        <v>0</v>
      </c>
      <c r="AD11" s="18">
        <f t="shared" si="7"/>
        <v>0</v>
      </c>
      <c r="AF11" s="2">
        <f t="shared" ref="AF11:AF40" si="8">IF(AND($I11=$AB$4,$H11&gt;=12,H11&lt;&gt;""),IF($R$3=$AA$4, 26.4, IF($R$3=$AA$5, 30, "")),0)</f>
        <v>0</v>
      </c>
      <c r="AG11" s="2">
        <f t="shared" ref="AG11:AG40" si="9">IF(AND($I11=$AB$4,$H11&lt;12,H11&gt;3),IF($R$3=$AA$4, ROUNDUP($H11,0)*2.2, IF($R$3=$AA$5, ROUNDUP($H11,0)*2.5,0)),0)</f>
        <v>0</v>
      </c>
      <c r="AI11" s="2">
        <f t="shared" ref="AI11:AI40" si="10">IF(K11="Ja", IF($R$3=$AA$4,$AI$9, IF($R$3=$AA$5,$AI$8,0)), 0)</f>
        <v>0</v>
      </c>
      <c r="AJ11" s="2">
        <f t="shared" ref="AJ11:AJ40" si="11">IF(L11="Ja", IF($R$3=$AA$4,$AJ$9, IF($R$3=$AA$5,$AJ$8,0)), 0)</f>
        <v>0</v>
      </c>
      <c r="AK11" s="2">
        <f t="shared" ref="AK11:AK40" si="12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si="1"/>
        <v/>
      </c>
      <c r="I12" s="54" t="s">
        <v>22</v>
      </c>
      <c r="J12" s="63">
        <f t="shared" si="2"/>
        <v>0</v>
      </c>
      <c r="K12" s="66"/>
      <c r="L12" s="66"/>
      <c r="M12" s="55" t="s">
        <v>22</v>
      </c>
      <c r="N12" s="63" t="str">
        <f t="shared" si="3"/>
        <v>0</v>
      </c>
      <c r="O12" s="170"/>
      <c r="P12" s="171"/>
      <c r="Q12" s="16" t="str">
        <f t="shared" si="0"/>
        <v/>
      </c>
      <c r="R12" s="79" t="s">
        <v>6</v>
      </c>
      <c r="S12" s="138" t="str">
        <f t="shared" si="4"/>
        <v/>
      </c>
      <c r="T12" s="88" t="str">
        <f t="shared" si="5"/>
        <v>0</v>
      </c>
      <c r="U12" s="152" t="s">
        <v>105</v>
      </c>
      <c r="V12" s="153"/>
      <c r="W12" s="13"/>
      <c r="X12" s="17">
        <f t="shared" si="6"/>
        <v>0</v>
      </c>
      <c r="Y12" s="17">
        <f t="shared" si="6"/>
        <v>0</v>
      </c>
      <c r="Z12" s="17">
        <f t="shared" si="6"/>
        <v>0</v>
      </c>
      <c r="AB12" s="18">
        <f t="shared" si="7"/>
        <v>0</v>
      </c>
      <c r="AC12" s="18">
        <f t="shared" si="7"/>
        <v>0</v>
      </c>
      <c r="AD12" s="18">
        <f t="shared" si="7"/>
        <v>0</v>
      </c>
      <c r="AF12" s="2">
        <f t="shared" si="8"/>
        <v>0</v>
      </c>
      <c r="AG12" s="2">
        <f t="shared" si="9"/>
        <v>0</v>
      </c>
      <c r="AI12" s="2">
        <f t="shared" si="10"/>
        <v>0</v>
      </c>
      <c r="AJ12" s="2">
        <f t="shared" si="11"/>
        <v>0</v>
      </c>
      <c r="AK12" s="2">
        <f t="shared" si="12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1"/>
        <v/>
      </c>
      <c r="I13" s="54" t="s">
        <v>22</v>
      </c>
      <c r="J13" s="63">
        <f t="shared" si="2"/>
        <v>0</v>
      </c>
      <c r="K13" s="66"/>
      <c r="L13" s="66"/>
      <c r="M13" s="55" t="s">
        <v>22</v>
      </c>
      <c r="N13" s="63" t="str">
        <f t="shared" si="3"/>
        <v>0</v>
      </c>
      <c r="O13" s="170"/>
      <c r="P13" s="171"/>
      <c r="Q13" s="16" t="str">
        <f t="shared" si="0"/>
        <v/>
      </c>
      <c r="R13" s="79" t="s">
        <v>6</v>
      </c>
      <c r="S13" s="138" t="str">
        <f t="shared" si="4"/>
        <v/>
      </c>
      <c r="T13" s="88" t="str">
        <f t="shared" si="5"/>
        <v>0</v>
      </c>
      <c r="U13" s="152" t="s">
        <v>105</v>
      </c>
      <c r="V13" s="153"/>
      <c r="W13" s="13"/>
      <c r="X13" s="17">
        <f t="shared" si="6"/>
        <v>0</v>
      </c>
      <c r="Y13" s="17">
        <f t="shared" si="6"/>
        <v>0</v>
      </c>
      <c r="Z13" s="17">
        <f t="shared" si="6"/>
        <v>0</v>
      </c>
      <c r="AB13" s="18">
        <f t="shared" si="7"/>
        <v>0</v>
      </c>
      <c r="AC13" s="18">
        <f t="shared" si="7"/>
        <v>0</v>
      </c>
      <c r="AD13" s="18">
        <f t="shared" si="7"/>
        <v>0</v>
      </c>
      <c r="AF13" s="2">
        <f t="shared" si="8"/>
        <v>0</v>
      </c>
      <c r="AG13" s="2">
        <f t="shared" si="9"/>
        <v>0</v>
      </c>
      <c r="AI13" s="2">
        <f t="shared" si="10"/>
        <v>0</v>
      </c>
      <c r="AJ13" s="2">
        <f t="shared" si="11"/>
        <v>0</v>
      </c>
      <c r="AK13" s="2">
        <f t="shared" si="12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1"/>
        <v/>
      </c>
      <c r="I14" s="54" t="s">
        <v>22</v>
      </c>
      <c r="J14" s="63">
        <f t="shared" si="2"/>
        <v>0</v>
      </c>
      <c r="K14" s="66"/>
      <c r="L14" s="66"/>
      <c r="M14" s="55" t="s">
        <v>22</v>
      </c>
      <c r="N14" s="63" t="str">
        <f t="shared" si="3"/>
        <v>0</v>
      </c>
      <c r="O14" s="170"/>
      <c r="P14" s="171"/>
      <c r="Q14" s="16" t="str">
        <f t="shared" si="0"/>
        <v/>
      </c>
      <c r="R14" s="79" t="s">
        <v>6</v>
      </c>
      <c r="S14" s="138" t="str">
        <f t="shared" si="4"/>
        <v/>
      </c>
      <c r="T14" s="88" t="str">
        <f t="shared" si="5"/>
        <v>0</v>
      </c>
      <c r="U14" s="152" t="s">
        <v>105</v>
      </c>
      <c r="V14" s="154"/>
      <c r="W14" s="13"/>
      <c r="X14" s="17">
        <f t="shared" si="6"/>
        <v>0</v>
      </c>
      <c r="Y14" s="17">
        <f t="shared" si="6"/>
        <v>0</v>
      </c>
      <c r="Z14" s="17">
        <f t="shared" si="6"/>
        <v>0</v>
      </c>
      <c r="AB14" s="18">
        <f t="shared" si="7"/>
        <v>0</v>
      </c>
      <c r="AC14" s="18">
        <f t="shared" si="7"/>
        <v>0</v>
      </c>
      <c r="AD14" s="18">
        <f t="shared" si="7"/>
        <v>0</v>
      </c>
      <c r="AF14" s="2">
        <f t="shared" si="8"/>
        <v>0</v>
      </c>
      <c r="AG14" s="2">
        <f t="shared" si="9"/>
        <v>0</v>
      </c>
      <c r="AI14" s="2">
        <f t="shared" si="10"/>
        <v>0</v>
      </c>
      <c r="AJ14" s="2">
        <f t="shared" si="11"/>
        <v>0</v>
      </c>
      <c r="AK14" s="2">
        <f t="shared" si="12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1"/>
        <v/>
      </c>
      <c r="I15" s="54" t="s">
        <v>22</v>
      </c>
      <c r="J15" s="63">
        <f t="shared" si="2"/>
        <v>0</v>
      </c>
      <c r="K15" s="66"/>
      <c r="L15" s="66"/>
      <c r="M15" s="55" t="s">
        <v>22</v>
      </c>
      <c r="N15" s="63" t="str">
        <f t="shared" si="3"/>
        <v>0</v>
      </c>
      <c r="O15" s="170"/>
      <c r="P15" s="171"/>
      <c r="Q15" s="16" t="str">
        <f t="shared" si="0"/>
        <v/>
      </c>
      <c r="R15" s="79" t="s">
        <v>6</v>
      </c>
      <c r="S15" s="138" t="str">
        <f t="shared" si="4"/>
        <v/>
      </c>
      <c r="T15" s="88" t="str">
        <f t="shared" si="5"/>
        <v>0</v>
      </c>
      <c r="U15" s="152" t="s">
        <v>105</v>
      </c>
      <c r="V15" s="153"/>
      <c r="W15" s="13"/>
      <c r="X15" s="17">
        <f t="shared" si="6"/>
        <v>0</v>
      </c>
      <c r="Y15" s="17">
        <f t="shared" si="6"/>
        <v>0</v>
      </c>
      <c r="Z15" s="17">
        <f t="shared" si="6"/>
        <v>0</v>
      </c>
      <c r="AB15" s="18">
        <f t="shared" si="7"/>
        <v>0</v>
      </c>
      <c r="AC15" s="18">
        <f t="shared" si="7"/>
        <v>0</v>
      </c>
      <c r="AD15" s="18">
        <f t="shared" si="7"/>
        <v>0</v>
      </c>
      <c r="AF15" s="2">
        <f t="shared" si="8"/>
        <v>0</v>
      </c>
      <c r="AG15" s="2">
        <f t="shared" si="9"/>
        <v>0</v>
      </c>
      <c r="AI15" s="2">
        <f t="shared" si="10"/>
        <v>0</v>
      </c>
      <c r="AJ15" s="2">
        <f t="shared" si="11"/>
        <v>0</v>
      </c>
      <c r="AK15" s="2">
        <f t="shared" si="12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1"/>
        <v/>
      </c>
      <c r="I16" s="54" t="s">
        <v>22</v>
      </c>
      <c r="J16" s="63">
        <f t="shared" si="2"/>
        <v>0</v>
      </c>
      <c r="K16" s="66"/>
      <c r="L16" s="66"/>
      <c r="M16" s="55" t="s">
        <v>22</v>
      </c>
      <c r="N16" s="63" t="str">
        <f t="shared" si="3"/>
        <v>0</v>
      </c>
      <c r="O16" s="170"/>
      <c r="P16" s="171"/>
      <c r="Q16" s="16" t="str">
        <f t="shared" si="0"/>
        <v/>
      </c>
      <c r="R16" s="79" t="s">
        <v>6</v>
      </c>
      <c r="S16" s="138" t="str">
        <f t="shared" si="4"/>
        <v/>
      </c>
      <c r="T16" s="88" t="str">
        <f t="shared" si="5"/>
        <v>0</v>
      </c>
      <c r="U16" s="152" t="s">
        <v>105</v>
      </c>
      <c r="V16" s="154"/>
      <c r="W16" s="13"/>
      <c r="X16" s="17">
        <f t="shared" si="6"/>
        <v>0</v>
      </c>
      <c r="Y16" s="17">
        <f t="shared" si="6"/>
        <v>0</v>
      </c>
      <c r="Z16" s="17">
        <f t="shared" si="6"/>
        <v>0</v>
      </c>
      <c r="AB16" s="18">
        <f t="shared" si="7"/>
        <v>0</v>
      </c>
      <c r="AC16" s="18">
        <f t="shared" si="7"/>
        <v>0</v>
      </c>
      <c r="AD16" s="18">
        <f t="shared" si="7"/>
        <v>0</v>
      </c>
      <c r="AF16" s="2">
        <f t="shared" si="8"/>
        <v>0</v>
      </c>
      <c r="AG16" s="2">
        <f t="shared" si="9"/>
        <v>0</v>
      </c>
      <c r="AI16" s="2">
        <f t="shared" si="10"/>
        <v>0</v>
      </c>
      <c r="AJ16" s="2">
        <f t="shared" si="11"/>
        <v>0</v>
      </c>
      <c r="AK16" s="2">
        <f t="shared" si="12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1"/>
        <v/>
      </c>
      <c r="I17" s="54" t="s">
        <v>22</v>
      </c>
      <c r="J17" s="63">
        <f t="shared" si="2"/>
        <v>0</v>
      </c>
      <c r="K17" s="66"/>
      <c r="L17" s="66"/>
      <c r="M17" s="55" t="s">
        <v>22</v>
      </c>
      <c r="N17" s="63" t="str">
        <f t="shared" si="3"/>
        <v>0</v>
      </c>
      <c r="O17" s="170"/>
      <c r="P17" s="171"/>
      <c r="Q17" s="16" t="str">
        <f t="shared" si="0"/>
        <v/>
      </c>
      <c r="R17" s="79" t="s">
        <v>6</v>
      </c>
      <c r="S17" s="138" t="str">
        <f t="shared" si="4"/>
        <v/>
      </c>
      <c r="T17" s="88" t="str">
        <f t="shared" si="5"/>
        <v>0</v>
      </c>
      <c r="U17" s="152" t="s">
        <v>105</v>
      </c>
      <c r="V17" s="153"/>
      <c r="W17" s="13"/>
      <c r="X17" s="17">
        <f t="shared" si="6"/>
        <v>0</v>
      </c>
      <c r="Y17" s="17">
        <f t="shared" si="6"/>
        <v>0</v>
      </c>
      <c r="Z17" s="17">
        <f t="shared" si="6"/>
        <v>0</v>
      </c>
      <c r="AB17" s="18">
        <f t="shared" si="7"/>
        <v>0</v>
      </c>
      <c r="AC17" s="18">
        <f t="shared" si="7"/>
        <v>0</v>
      </c>
      <c r="AD17" s="18">
        <f t="shared" si="7"/>
        <v>0</v>
      </c>
      <c r="AF17" s="2">
        <f t="shared" si="8"/>
        <v>0</v>
      </c>
      <c r="AG17" s="2">
        <f t="shared" si="9"/>
        <v>0</v>
      </c>
      <c r="AI17" s="2">
        <f t="shared" si="10"/>
        <v>0</v>
      </c>
      <c r="AJ17" s="2">
        <f t="shared" si="11"/>
        <v>0</v>
      </c>
      <c r="AK17" s="2">
        <f t="shared" si="12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1"/>
        <v/>
      </c>
      <c r="I18" s="54" t="s">
        <v>22</v>
      </c>
      <c r="J18" s="63">
        <f t="shared" si="2"/>
        <v>0</v>
      </c>
      <c r="K18" s="66"/>
      <c r="L18" s="66"/>
      <c r="M18" s="55" t="s">
        <v>22</v>
      </c>
      <c r="N18" s="63" t="str">
        <f t="shared" si="3"/>
        <v>0</v>
      </c>
      <c r="O18" s="170"/>
      <c r="P18" s="171"/>
      <c r="Q18" s="16" t="str">
        <f t="shared" si="0"/>
        <v/>
      </c>
      <c r="R18" s="79" t="s">
        <v>6</v>
      </c>
      <c r="S18" s="138" t="str">
        <f t="shared" si="4"/>
        <v/>
      </c>
      <c r="T18" s="88" t="str">
        <f t="shared" si="5"/>
        <v>0</v>
      </c>
      <c r="U18" s="152" t="s">
        <v>105</v>
      </c>
      <c r="V18" s="153"/>
      <c r="W18" s="13"/>
      <c r="X18" s="17">
        <f t="shared" si="6"/>
        <v>0</v>
      </c>
      <c r="Y18" s="17">
        <f t="shared" si="6"/>
        <v>0</v>
      </c>
      <c r="Z18" s="17">
        <f t="shared" si="6"/>
        <v>0</v>
      </c>
      <c r="AB18" s="18">
        <f t="shared" si="7"/>
        <v>0</v>
      </c>
      <c r="AC18" s="18">
        <f t="shared" si="7"/>
        <v>0</v>
      </c>
      <c r="AD18" s="18">
        <f t="shared" si="7"/>
        <v>0</v>
      </c>
      <c r="AF18" s="2">
        <f t="shared" si="8"/>
        <v>0</v>
      </c>
      <c r="AG18" s="2">
        <f t="shared" si="9"/>
        <v>0</v>
      </c>
      <c r="AI18" s="2">
        <f t="shared" si="10"/>
        <v>0</v>
      </c>
      <c r="AJ18" s="2">
        <f t="shared" si="11"/>
        <v>0</v>
      </c>
      <c r="AK18" s="2">
        <f t="shared" si="12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1"/>
        <v/>
      </c>
      <c r="I19" s="54" t="s">
        <v>22</v>
      </c>
      <c r="J19" s="63">
        <f t="shared" si="2"/>
        <v>0</v>
      </c>
      <c r="K19" s="66"/>
      <c r="L19" s="66"/>
      <c r="M19" s="55" t="s">
        <v>22</v>
      </c>
      <c r="N19" s="63" t="str">
        <f t="shared" si="3"/>
        <v>0</v>
      </c>
      <c r="O19" s="170"/>
      <c r="P19" s="171"/>
      <c r="Q19" s="16" t="str">
        <f t="shared" si="0"/>
        <v/>
      </c>
      <c r="R19" s="79" t="s">
        <v>6</v>
      </c>
      <c r="S19" s="138" t="str">
        <f t="shared" si="4"/>
        <v/>
      </c>
      <c r="T19" s="88" t="str">
        <f t="shared" si="5"/>
        <v>0</v>
      </c>
      <c r="U19" s="152" t="s">
        <v>105</v>
      </c>
      <c r="V19" s="153"/>
      <c r="W19" s="13"/>
      <c r="X19" s="17">
        <f t="shared" si="6"/>
        <v>0</v>
      </c>
      <c r="Y19" s="17">
        <f t="shared" si="6"/>
        <v>0</v>
      </c>
      <c r="Z19" s="17">
        <f t="shared" si="6"/>
        <v>0</v>
      </c>
      <c r="AB19" s="18">
        <f t="shared" si="7"/>
        <v>0</v>
      </c>
      <c r="AC19" s="18">
        <f t="shared" si="7"/>
        <v>0</v>
      </c>
      <c r="AD19" s="18">
        <f t="shared" si="7"/>
        <v>0</v>
      </c>
      <c r="AF19" s="2">
        <f t="shared" si="8"/>
        <v>0</v>
      </c>
      <c r="AG19" s="2">
        <f t="shared" si="9"/>
        <v>0</v>
      </c>
      <c r="AI19" s="2">
        <f t="shared" si="10"/>
        <v>0</v>
      </c>
      <c r="AJ19" s="2">
        <f t="shared" si="11"/>
        <v>0</v>
      </c>
      <c r="AK19" s="2">
        <f t="shared" si="12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1"/>
        <v/>
      </c>
      <c r="I20" s="54" t="s">
        <v>22</v>
      </c>
      <c r="J20" s="63">
        <f t="shared" si="2"/>
        <v>0</v>
      </c>
      <c r="K20" s="66"/>
      <c r="L20" s="66"/>
      <c r="M20" s="55" t="s">
        <v>22</v>
      </c>
      <c r="N20" s="63" t="str">
        <f t="shared" si="3"/>
        <v>0</v>
      </c>
      <c r="O20" s="170"/>
      <c r="P20" s="171"/>
      <c r="Q20" s="16" t="str">
        <f t="shared" si="0"/>
        <v/>
      </c>
      <c r="R20" s="79" t="s">
        <v>6</v>
      </c>
      <c r="S20" s="138" t="str">
        <f t="shared" si="4"/>
        <v/>
      </c>
      <c r="T20" s="88" t="str">
        <f t="shared" si="5"/>
        <v>0</v>
      </c>
      <c r="U20" s="152" t="s">
        <v>105</v>
      </c>
      <c r="V20" s="155"/>
      <c r="W20" s="13"/>
      <c r="X20" s="17">
        <f t="shared" si="6"/>
        <v>0</v>
      </c>
      <c r="Y20" s="17">
        <f t="shared" si="6"/>
        <v>0</v>
      </c>
      <c r="Z20" s="17">
        <f t="shared" si="6"/>
        <v>0</v>
      </c>
      <c r="AB20" s="18">
        <f t="shared" si="7"/>
        <v>0</v>
      </c>
      <c r="AC20" s="18">
        <f t="shared" si="7"/>
        <v>0</v>
      </c>
      <c r="AD20" s="18">
        <f t="shared" si="7"/>
        <v>0</v>
      </c>
      <c r="AF20" s="2">
        <f t="shared" si="8"/>
        <v>0</v>
      </c>
      <c r="AG20" s="2">
        <f t="shared" si="9"/>
        <v>0</v>
      </c>
      <c r="AI20" s="2">
        <f t="shared" si="10"/>
        <v>0</v>
      </c>
      <c r="AJ20" s="2">
        <f t="shared" si="11"/>
        <v>0</v>
      </c>
      <c r="AK20" s="2">
        <f t="shared" si="12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1"/>
        <v/>
      </c>
      <c r="I21" s="54" t="s">
        <v>22</v>
      </c>
      <c r="J21" s="63">
        <f t="shared" si="2"/>
        <v>0</v>
      </c>
      <c r="K21" s="66"/>
      <c r="L21" s="66"/>
      <c r="M21" s="55" t="s">
        <v>22</v>
      </c>
      <c r="N21" s="63" t="str">
        <f t="shared" si="3"/>
        <v>0</v>
      </c>
      <c r="O21" s="170"/>
      <c r="P21" s="171"/>
      <c r="Q21" s="16" t="str">
        <f t="shared" si="0"/>
        <v/>
      </c>
      <c r="R21" s="79" t="s">
        <v>6</v>
      </c>
      <c r="S21" s="138" t="str">
        <f t="shared" si="4"/>
        <v/>
      </c>
      <c r="T21" s="88" t="str">
        <f t="shared" si="5"/>
        <v>0</v>
      </c>
      <c r="U21" s="152" t="s">
        <v>105</v>
      </c>
      <c r="V21" s="155"/>
      <c r="W21" s="13"/>
      <c r="X21" s="17">
        <f t="shared" si="6"/>
        <v>0</v>
      </c>
      <c r="Y21" s="17">
        <f t="shared" si="6"/>
        <v>0</v>
      </c>
      <c r="Z21" s="17">
        <f t="shared" si="6"/>
        <v>0</v>
      </c>
      <c r="AB21" s="18">
        <f t="shared" si="7"/>
        <v>0</v>
      </c>
      <c r="AC21" s="18">
        <f t="shared" si="7"/>
        <v>0</v>
      </c>
      <c r="AD21" s="18">
        <f t="shared" si="7"/>
        <v>0</v>
      </c>
      <c r="AF21" s="2">
        <f t="shared" si="8"/>
        <v>0</v>
      </c>
      <c r="AG21" s="2">
        <f t="shared" si="9"/>
        <v>0</v>
      </c>
      <c r="AI21" s="2">
        <f t="shared" si="10"/>
        <v>0</v>
      </c>
      <c r="AJ21" s="2">
        <f t="shared" si="11"/>
        <v>0</v>
      </c>
      <c r="AK21" s="2">
        <f t="shared" si="12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1"/>
        <v/>
      </c>
      <c r="I22" s="54" t="s">
        <v>22</v>
      </c>
      <c r="J22" s="63">
        <f t="shared" si="2"/>
        <v>0</v>
      </c>
      <c r="K22" s="66"/>
      <c r="L22" s="66"/>
      <c r="M22" s="55" t="s">
        <v>22</v>
      </c>
      <c r="N22" s="63" t="str">
        <f t="shared" si="3"/>
        <v>0</v>
      </c>
      <c r="O22" s="170"/>
      <c r="P22" s="171"/>
      <c r="Q22" s="16" t="str">
        <f t="shared" si="0"/>
        <v/>
      </c>
      <c r="R22" s="79" t="s">
        <v>6</v>
      </c>
      <c r="S22" s="138" t="str">
        <f t="shared" si="4"/>
        <v/>
      </c>
      <c r="T22" s="88" t="str">
        <f t="shared" si="5"/>
        <v>0</v>
      </c>
      <c r="U22" s="152" t="s">
        <v>105</v>
      </c>
      <c r="V22" s="155"/>
      <c r="W22" s="13"/>
      <c r="X22" s="17">
        <f t="shared" si="6"/>
        <v>0</v>
      </c>
      <c r="Y22" s="17">
        <f t="shared" si="6"/>
        <v>0</v>
      </c>
      <c r="Z22" s="17">
        <f t="shared" si="6"/>
        <v>0</v>
      </c>
      <c r="AB22" s="18">
        <f t="shared" si="7"/>
        <v>0</v>
      </c>
      <c r="AC22" s="18">
        <f t="shared" si="7"/>
        <v>0</v>
      </c>
      <c r="AD22" s="18">
        <f t="shared" si="7"/>
        <v>0</v>
      </c>
      <c r="AF22" s="2">
        <f t="shared" si="8"/>
        <v>0</v>
      </c>
      <c r="AG22" s="2">
        <f t="shared" si="9"/>
        <v>0</v>
      </c>
      <c r="AI22" s="2">
        <f t="shared" si="10"/>
        <v>0</v>
      </c>
      <c r="AJ22" s="2">
        <f t="shared" si="11"/>
        <v>0</v>
      </c>
      <c r="AK22" s="2">
        <f t="shared" si="12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1"/>
        <v/>
      </c>
      <c r="I23" s="54" t="s">
        <v>22</v>
      </c>
      <c r="J23" s="63">
        <f t="shared" si="2"/>
        <v>0</v>
      </c>
      <c r="K23" s="66"/>
      <c r="L23" s="66"/>
      <c r="M23" s="55" t="s">
        <v>22</v>
      </c>
      <c r="N23" s="63" t="str">
        <f t="shared" si="3"/>
        <v>0</v>
      </c>
      <c r="O23" s="170"/>
      <c r="P23" s="171"/>
      <c r="Q23" s="16" t="str">
        <f t="shared" si="0"/>
        <v/>
      </c>
      <c r="R23" s="79" t="s">
        <v>6</v>
      </c>
      <c r="S23" s="138" t="str">
        <f t="shared" si="4"/>
        <v/>
      </c>
      <c r="T23" s="88" t="str">
        <f t="shared" si="5"/>
        <v>0</v>
      </c>
      <c r="U23" s="152" t="s">
        <v>105</v>
      </c>
      <c r="V23" s="154"/>
      <c r="W23" s="13"/>
      <c r="X23" s="17">
        <f t="shared" si="6"/>
        <v>0</v>
      </c>
      <c r="Y23" s="17">
        <f t="shared" si="6"/>
        <v>0</v>
      </c>
      <c r="Z23" s="17">
        <f t="shared" si="6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F23" s="2">
        <f t="shared" si="8"/>
        <v>0</v>
      </c>
      <c r="AG23" s="2">
        <f t="shared" si="9"/>
        <v>0</v>
      </c>
      <c r="AI23" s="2">
        <f t="shared" si="10"/>
        <v>0</v>
      </c>
      <c r="AJ23" s="2">
        <f t="shared" si="11"/>
        <v>0</v>
      </c>
      <c r="AK23" s="2">
        <f t="shared" si="12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1"/>
        <v/>
      </c>
      <c r="I24" s="54" t="s">
        <v>22</v>
      </c>
      <c r="J24" s="63">
        <f t="shared" si="2"/>
        <v>0</v>
      </c>
      <c r="K24" s="66"/>
      <c r="L24" s="66"/>
      <c r="M24" s="55" t="s">
        <v>22</v>
      </c>
      <c r="N24" s="63" t="str">
        <f t="shared" si="3"/>
        <v>0</v>
      </c>
      <c r="O24" s="170"/>
      <c r="P24" s="171"/>
      <c r="Q24" s="16" t="str">
        <f t="shared" si="0"/>
        <v/>
      </c>
      <c r="R24" s="79" t="s">
        <v>6</v>
      </c>
      <c r="S24" s="138" t="str">
        <f t="shared" si="4"/>
        <v/>
      </c>
      <c r="T24" s="88" t="str">
        <f t="shared" si="5"/>
        <v>0</v>
      </c>
      <c r="U24" s="152" t="s">
        <v>105</v>
      </c>
      <c r="V24" s="153"/>
      <c r="W24" s="13"/>
      <c r="X24" s="17">
        <f t="shared" si="6"/>
        <v>0</v>
      </c>
      <c r="Y24" s="17">
        <f t="shared" si="6"/>
        <v>0</v>
      </c>
      <c r="Z24" s="17">
        <f t="shared" si="6"/>
        <v>0</v>
      </c>
      <c r="AB24" s="18">
        <f t="shared" si="7"/>
        <v>0</v>
      </c>
      <c r="AC24" s="18">
        <f t="shared" si="7"/>
        <v>0</v>
      </c>
      <c r="AD24" s="18">
        <f t="shared" si="7"/>
        <v>0</v>
      </c>
      <c r="AF24" s="2">
        <f t="shared" si="8"/>
        <v>0</v>
      </c>
      <c r="AG24" s="2">
        <f t="shared" si="9"/>
        <v>0</v>
      </c>
      <c r="AI24" s="2">
        <f t="shared" si="10"/>
        <v>0</v>
      </c>
      <c r="AJ24" s="2">
        <f t="shared" si="11"/>
        <v>0</v>
      </c>
      <c r="AK24" s="2">
        <f t="shared" si="12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1"/>
        <v/>
      </c>
      <c r="I25" s="54" t="s">
        <v>22</v>
      </c>
      <c r="J25" s="63">
        <f t="shared" si="2"/>
        <v>0</v>
      </c>
      <c r="K25" s="66"/>
      <c r="L25" s="66"/>
      <c r="M25" s="55" t="s">
        <v>22</v>
      </c>
      <c r="N25" s="63" t="str">
        <f t="shared" si="3"/>
        <v>0</v>
      </c>
      <c r="O25" s="170"/>
      <c r="P25" s="171"/>
      <c r="Q25" s="16" t="str">
        <f t="shared" si="0"/>
        <v/>
      </c>
      <c r="R25" s="79" t="s">
        <v>6</v>
      </c>
      <c r="S25" s="138" t="str">
        <f t="shared" si="4"/>
        <v/>
      </c>
      <c r="T25" s="88" t="str">
        <f t="shared" si="5"/>
        <v>0</v>
      </c>
      <c r="U25" s="152" t="s">
        <v>105</v>
      </c>
      <c r="V25" s="153"/>
      <c r="W25" s="13"/>
      <c r="X25" s="17">
        <f t="shared" si="6"/>
        <v>0</v>
      </c>
      <c r="Y25" s="17">
        <f t="shared" si="6"/>
        <v>0</v>
      </c>
      <c r="Z25" s="17">
        <f t="shared" si="6"/>
        <v>0</v>
      </c>
      <c r="AB25" s="18">
        <f t="shared" si="7"/>
        <v>0</v>
      </c>
      <c r="AC25" s="18">
        <f t="shared" si="7"/>
        <v>0</v>
      </c>
      <c r="AD25" s="18">
        <f t="shared" si="7"/>
        <v>0</v>
      </c>
      <c r="AF25" s="2">
        <f t="shared" si="8"/>
        <v>0</v>
      </c>
      <c r="AG25" s="2">
        <f t="shared" si="9"/>
        <v>0</v>
      </c>
      <c r="AI25" s="2">
        <f t="shared" si="10"/>
        <v>0</v>
      </c>
      <c r="AJ25" s="2">
        <f t="shared" si="11"/>
        <v>0</v>
      </c>
      <c r="AK25" s="2">
        <f t="shared" si="12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1"/>
        <v/>
      </c>
      <c r="I26" s="54" t="s">
        <v>22</v>
      </c>
      <c r="J26" s="63">
        <f t="shared" si="2"/>
        <v>0</v>
      </c>
      <c r="K26" s="66"/>
      <c r="L26" s="66"/>
      <c r="M26" s="55" t="s">
        <v>22</v>
      </c>
      <c r="N26" s="63" t="str">
        <f t="shared" si="3"/>
        <v>0</v>
      </c>
      <c r="O26" s="170"/>
      <c r="P26" s="171"/>
      <c r="Q26" s="16" t="str">
        <f t="shared" si="0"/>
        <v/>
      </c>
      <c r="R26" s="79" t="s">
        <v>6</v>
      </c>
      <c r="S26" s="138" t="str">
        <f t="shared" si="4"/>
        <v/>
      </c>
      <c r="T26" s="88" t="str">
        <f t="shared" si="5"/>
        <v>0</v>
      </c>
      <c r="U26" s="152" t="s">
        <v>105</v>
      </c>
      <c r="V26" s="153"/>
      <c r="W26" s="13"/>
      <c r="X26" s="17">
        <f t="shared" si="6"/>
        <v>0</v>
      </c>
      <c r="Y26" s="17">
        <f t="shared" si="6"/>
        <v>0</v>
      </c>
      <c r="Z26" s="17">
        <f t="shared" si="6"/>
        <v>0</v>
      </c>
      <c r="AB26" s="18">
        <f t="shared" si="7"/>
        <v>0</v>
      </c>
      <c r="AC26" s="18">
        <f t="shared" si="7"/>
        <v>0</v>
      </c>
      <c r="AD26" s="18">
        <f t="shared" si="7"/>
        <v>0</v>
      </c>
      <c r="AF26" s="2">
        <f t="shared" si="8"/>
        <v>0</v>
      </c>
      <c r="AG26" s="2">
        <f t="shared" si="9"/>
        <v>0</v>
      </c>
      <c r="AI26" s="2">
        <f t="shared" si="10"/>
        <v>0</v>
      </c>
      <c r="AJ26" s="2">
        <f t="shared" si="11"/>
        <v>0</v>
      </c>
      <c r="AK26" s="2">
        <f t="shared" si="12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1"/>
        <v/>
      </c>
      <c r="I27" s="54" t="s">
        <v>22</v>
      </c>
      <c r="J27" s="63">
        <f t="shared" si="2"/>
        <v>0</v>
      </c>
      <c r="K27" s="66"/>
      <c r="L27" s="66"/>
      <c r="M27" s="55" t="s">
        <v>22</v>
      </c>
      <c r="N27" s="63" t="str">
        <f t="shared" si="3"/>
        <v>0</v>
      </c>
      <c r="O27" s="170"/>
      <c r="P27" s="171"/>
      <c r="Q27" s="16" t="str">
        <f t="shared" si="0"/>
        <v/>
      </c>
      <c r="R27" s="79" t="s">
        <v>6</v>
      </c>
      <c r="S27" s="138" t="str">
        <f t="shared" si="4"/>
        <v/>
      </c>
      <c r="T27" s="88" t="str">
        <f t="shared" si="5"/>
        <v>0</v>
      </c>
      <c r="U27" s="152" t="s">
        <v>105</v>
      </c>
      <c r="V27" s="153"/>
      <c r="W27" s="13"/>
      <c r="X27" s="17">
        <f t="shared" si="6"/>
        <v>0</v>
      </c>
      <c r="Y27" s="17">
        <f t="shared" si="6"/>
        <v>0</v>
      </c>
      <c r="Z27" s="17">
        <f t="shared" si="6"/>
        <v>0</v>
      </c>
      <c r="AB27" s="18">
        <f t="shared" si="7"/>
        <v>0</v>
      </c>
      <c r="AC27" s="18">
        <f t="shared" si="7"/>
        <v>0</v>
      </c>
      <c r="AD27" s="18">
        <f t="shared" si="7"/>
        <v>0</v>
      </c>
      <c r="AF27" s="2">
        <f t="shared" si="8"/>
        <v>0</v>
      </c>
      <c r="AG27" s="2">
        <f t="shared" si="9"/>
        <v>0</v>
      </c>
      <c r="AI27" s="2">
        <f t="shared" si="10"/>
        <v>0</v>
      </c>
      <c r="AJ27" s="2">
        <f t="shared" si="11"/>
        <v>0</v>
      </c>
      <c r="AK27" s="2">
        <f t="shared" si="12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1"/>
        <v/>
      </c>
      <c r="I28" s="54" t="s">
        <v>22</v>
      </c>
      <c r="J28" s="63">
        <f t="shared" si="2"/>
        <v>0</v>
      </c>
      <c r="K28" s="66"/>
      <c r="L28" s="66"/>
      <c r="M28" s="55" t="s">
        <v>22</v>
      </c>
      <c r="N28" s="63" t="str">
        <f t="shared" si="3"/>
        <v>0</v>
      </c>
      <c r="O28" s="170"/>
      <c r="P28" s="171"/>
      <c r="Q28" s="16" t="str">
        <f t="shared" si="0"/>
        <v/>
      </c>
      <c r="R28" s="79" t="s">
        <v>6</v>
      </c>
      <c r="S28" s="138" t="str">
        <f t="shared" si="4"/>
        <v/>
      </c>
      <c r="T28" s="88" t="str">
        <f t="shared" si="5"/>
        <v>0</v>
      </c>
      <c r="U28" s="152" t="s">
        <v>105</v>
      </c>
      <c r="V28" s="153"/>
      <c r="W28" s="13"/>
      <c r="X28" s="17">
        <f t="shared" si="6"/>
        <v>0</v>
      </c>
      <c r="Y28" s="17">
        <f t="shared" si="6"/>
        <v>0</v>
      </c>
      <c r="Z28" s="17">
        <f t="shared" si="6"/>
        <v>0</v>
      </c>
      <c r="AB28" s="18">
        <f t="shared" si="7"/>
        <v>0</v>
      </c>
      <c r="AC28" s="18">
        <f t="shared" si="7"/>
        <v>0</v>
      </c>
      <c r="AD28" s="18">
        <f t="shared" si="7"/>
        <v>0</v>
      </c>
      <c r="AF28" s="2">
        <f t="shared" si="8"/>
        <v>0</v>
      </c>
      <c r="AG28" s="2">
        <f t="shared" si="9"/>
        <v>0</v>
      </c>
      <c r="AI28" s="2">
        <f t="shared" si="10"/>
        <v>0</v>
      </c>
      <c r="AJ28" s="2">
        <f t="shared" si="11"/>
        <v>0</v>
      </c>
      <c r="AK28" s="2">
        <f t="shared" si="12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1"/>
        <v/>
      </c>
      <c r="I29" s="54" t="s">
        <v>22</v>
      </c>
      <c r="J29" s="63">
        <f t="shared" si="2"/>
        <v>0</v>
      </c>
      <c r="K29" s="66"/>
      <c r="L29" s="66"/>
      <c r="M29" s="55" t="s">
        <v>22</v>
      </c>
      <c r="N29" s="63" t="str">
        <f t="shared" si="3"/>
        <v>0</v>
      </c>
      <c r="O29" s="170"/>
      <c r="P29" s="171"/>
      <c r="Q29" s="16" t="str">
        <f t="shared" si="0"/>
        <v/>
      </c>
      <c r="R29" s="79" t="s">
        <v>6</v>
      </c>
      <c r="S29" s="138" t="str">
        <f t="shared" si="4"/>
        <v/>
      </c>
      <c r="T29" s="88" t="str">
        <f t="shared" si="5"/>
        <v>0</v>
      </c>
      <c r="U29" s="152" t="s">
        <v>105</v>
      </c>
      <c r="V29" s="154"/>
      <c r="W29" s="13"/>
      <c r="X29" s="17">
        <f t="shared" si="6"/>
        <v>0</v>
      </c>
      <c r="Y29" s="17">
        <f t="shared" si="6"/>
        <v>0</v>
      </c>
      <c r="Z29" s="17">
        <f t="shared" si="6"/>
        <v>0</v>
      </c>
      <c r="AB29" s="18">
        <f t="shared" si="7"/>
        <v>0</v>
      </c>
      <c r="AC29" s="18">
        <f t="shared" si="7"/>
        <v>0</v>
      </c>
      <c r="AD29" s="18">
        <f t="shared" si="7"/>
        <v>0</v>
      </c>
      <c r="AF29" s="2">
        <f t="shared" si="8"/>
        <v>0</v>
      </c>
      <c r="AG29" s="2">
        <f t="shared" si="9"/>
        <v>0</v>
      </c>
      <c r="AI29" s="2">
        <f t="shared" si="10"/>
        <v>0</v>
      </c>
      <c r="AJ29" s="2">
        <f t="shared" si="11"/>
        <v>0</v>
      </c>
      <c r="AK29" s="2">
        <f t="shared" si="12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1"/>
        <v/>
      </c>
      <c r="I30" s="54" t="s">
        <v>22</v>
      </c>
      <c r="J30" s="63">
        <f t="shared" si="2"/>
        <v>0</v>
      </c>
      <c r="K30" s="66"/>
      <c r="L30" s="66"/>
      <c r="M30" s="55" t="s">
        <v>22</v>
      </c>
      <c r="N30" s="63" t="str">
        <f t="shared" si="3"/>
        <v>0</v>
      </c>
      <c r="O30" s="170"/>
      <c r="P30" s="171"/>
      <c r="Q30" s="16" t="str">
        <f t="shared" si="0"/>
        <v/>
      </c>
      <c r="R30" s="79" t="s">
        <v>6</v>
      </c>
      <c r="S30" s="138" t="str">
        <f t="shared" si="4"/>
        <v/>
      </c>
      <c r="T30" s="88" t="str">
        <f t="shared" si="5"/>
        <v>0</v>
      </c>
      <c r="U30" s="152" t="s">
        <v>105</v>
      </c>
      <c r="V30" s="153"/>
      <c r="W30" s="13"/>
      <c r="X30" s="17">
        <f t="shared" si="6"/>
        <v>0</v>
      </c>
      <c r="Y30" s="17">
        <f t="shared" si="6"/>
        <v>0</v>
      </c>
      <c r="Z30" s="17">
        <f t="shared" si="6"/>
        <v>0</v>
      </c>
      <c r="AB30" s="18">
        <f t="shared" si="7"/>
        <v>0</v>
      </c>
      <c r="AC30" s="18">
        <f t="shared" si="7"/>
        <v>0</v>
      </c>
      <c r="AD30" s="18">
        <f t="shared" si="7"/>
        <v>0</v>
      </c>
      <c r="AF30" s="2">
        <f t="shared" si="8"/>
        <v>0</v>
      </c>
      <c r="AG30" s="2">
        <f t="shared" si="9"/>
        <v>0</v>
      </c>
      <c r="AI30" s="2">
        <f t="shared" si="10"/>
        <v>0</v>
      </c>
      <c r="AJ30" s="2">
        <f t="shared" si="11"/>
        <v>0</v>
      </c>
      <c r="AK30" s="2">
        <f t="shared" si="12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1"/>
        <v/>
      </c>
      <c r="I31" s="54" t="s">
        <v>22</v>
      </c>
      <c r="J31" s="63">
        <f t="shared" si="2"/>
        <v>0</v>
      </c>
      <c r="K31" s="66"/>
      <c r="L31" s="66"/>
      <c r="M31" s="55" t="s">
        <v>22</v>
      </c>
      <c r="N31" s="63" t="str">
        <f t="shared" si="3"/>
        <v>0</v>
      </c>
      <c r="O31" s="170"/>
      <c r="P31" s="171"/>
      <c r="Q31" s="16" t="str">
        <f t="shared" si="0"/>
        <v/>
      </c>
      <c r="R31" s="79" t="s">
        <v>6</v>
      </c>
      <c r="S31" s="138" t="str">
        <f t="shared" si="4"/>
        <v/>
      </c>
      <c r="T31" s="88" t="str">
        <f t="shared" si="5"/>
        <v>0</v>
      </c>
      <c r="U31" s="152" t="s">
        <v>105</v>
      </c>
      <c r="V31" s="153"/>
      <c r="W31" s="13"/>
      <c r="X31" s="17">
        <f t="shared" si="6"/>
        <v>0</v>
      </c>
      <c r="Y31" s="17">
        <f t="shared" si="6"/>
        <v>0</v>
      </c>
      <c r="Z31" s="17">
        <f t="shared" si="6"/>
        <v>0</v>
      </c>
      <c r="AB31" s="18">
        <f t="shared" si="7"/>
        <v>0</v>
      </c>
      <c r="AC31" s="18">
        <f t="shared" si="7"/>
        <v>0</v>
      </c>
      <c r="AD31" s="18">
        <f t="shared" si="7"/>
        <v>0</v>
      </c>
      <c r="AF31" s="2">
        <f t="shared" si="8"/>
        <v>0</v>
      </c>
      <c r="AG31" s="2">
        <f t="shared" si="9"/>
        <v>0</v>
      </c>
      <c r="AI31" s="2">
        <f t="shared" si="10"/>
        <v>0</v>
      </c>
      <c r="AJ31" s="2">
        <f t="shared" si="11"/>
        <v>0</v>
      </c>
      <c r="AK31" s="2">
        <f t="shared" si="12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1"/>
        <v/>
      </c>
      <c r="I32" s="54" t="s">
        <v>22</v>
      </c>
      <c r="J32" s="63">
        <f t="shared" si="2"/>
        <v>0</v>
      </c>
      <c r="K32" s="66"/>
      <c r="L32" s="66"/>
      <c r="M32" s="55" t="s">
        <v>22</v>
      </c>
      <c r="N32" s="63" t="str">
        <f t="shared" si="3"/>
        <v>0</v>
      </c>
      <c r="O32" s="170"/>
      <c r="P32" s="171"/>
      <c r="Q32" s="16" t="str">
        <f t="shared" si="0"/>
        <v/>
      </c>
      <c r="R32" s="79" t="s">
        <v>6</v>
      </c>
      <c r="S32" s="138" t="str">
        <f t="shared" si="4"/>
        <v/>
      </c>
      <c r="T32" s="88" t="str">
        <f t="shared" si="5"/>
        <v>0</v>
      </c>
      <c r="U32" s="152" t="s">
        <v>105</v>
      </c>
      <c r="V32" s="153"/>
      <c r="W32" s="13"/>
      <c r="X32" s="17">
        <f t="shared" si="6"/>
        <v>0</v>
      </c>
      <c r="Y32" s="17">
        <f t="shared" si="6"/>
        <v>0</v>
      </c>
      <c r="Z32" s="17">
        <f t="shared" si="6"/>
        <v>0</v>
      </c>
      <c r="AB32" s="18">
        <f t="shared" si="7"/>
        <v>0</v>
      </c>
      <c r="AC32" s="18">
        <f t="shared" si="7"/>
        <v>0</v>
      </c>
      <c r="AD32" s="18">
        <f t="shared" si="7"/>
        <v>0</v>
      </c>
      <c r="AF32" s="2">
        <f t="shared" si="8"/>
        <v>0</v>
      </c>
      <c r="AG32" s="2">
        <f t="shared" si="9"/>
        <v>0</v>
      </c>
      <c r="AI32" s="2">
        <f t="shared" si="10"/>
        <v>0</v>
      </c>
      <c r="AJ32" s="2">
        <f t="shared" si="11"/>
        <v>0</v>
      </c>
      <c r="AK32" s="2">
        <f t="shared" si="12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1"/>
        <v/>
      </c>
      <c r="I33" s="54" t="s">
        <v>22</v>
      </c>
      <c r="J33" s="63">
        <f t="shared" si="2"/>
        <v>0</v>
      </c>
      <c r="K33" s="66"/>
      <c r="L33" s="66"/>
      <c r="M33" s="55" t="s">
        <v>22</v>
      </c>
      <c r="N33" s="63" t="str">
        <f t="shared" si="3"/>
        <v>0</v>
      </c>
      <c r="O33" s="170"/>
      <c r="P33" s="171"/>
      <c r="Q33" s="16" t="str">
        <f t="shared" si="0"/>
        <v/>
      </c>
      <c r="R33" s="79" t="s">
        <v>6</v>
      </c>
      <c r="S33" s="138" t="str">
        <f t="shared" si="4"/>
        <v/>
      </c>
      <c r="T33" s="88" t="str">
        <f t="shared" si="5"/>
        <v>0</v>
      </c>
      <c r="U33" s="152" t="s">
        <v>105</v>
      </c>
      <c r="V33" s="155"/>
      <c r="W33" s="13"/>
      <c r="X33" s="17">
        <f t="shared" si="6"/>
        <v>0</v>
      </c>
      <c r="Y33" s="17">
        <f t="shared" si="6"/>
        <v>0</v>
      </c>
      <c r="Z33" s="17">
        <f t="shared" si="6"/>
        <v>0</v>
      </c>
      <c r="AB33" s="18">
        <f t="shared" si="7"/>
        <v>0</v>
      </c>
      <c r="AC33" s="18">
        <f t="shared" si="7"/>
        <v>0</v>
      </c>
      <c r="AD33" s="18">
        <f t="shared" si="7"/>
        <v>0</v>
      </c>
      <c r="AF33" s="2">
        <f t="shared" si="8"/>
        <v>0</v>
      </c>
      <c r="AG33" s="2">
        <f t="shared" si="9"/>
        <v>0</v>
      </c>
      <c r="AI33" s="2">
        <f t="shared" si="10"/>
        <v>0</v>
      </c>
      <c r="AJ33" s="2">
        <f t="shared" si="11"/>
        <v>0</v>
      </c>
      <c r="AK33" s="2">
        <f t="shared" si="12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1"/>
        <v/>
      </c>
      <c r="I34" s="54" t="s">
        <v>22</v>
      </c>
      <c r="J34" s="63">
        <f t="shared" si="2"/>
        <v>0</v>
      </c>
      <c r="K34" s="66"/>
      <c r="L34" s="66"/>
      <c r="M34" s="55" t="s">
        <v>22</v>
      </c>
      <c r="N34" s="63" t="str">
        <f t="shared" si="3"/>
        <v>0</v>
      </c>
      <c r="O34" s="170"/>
      <c r="P34" s="171"/>
      <c r="Q34" s="16" t="str">
        <f t="shared" si="0"/>
        <v/>
      </c>
      <c r="R34" s="79" t="s">
        <v>6</v>
      </c>
      <c r="S34" s="138" t="str">
        <f t="shared" si="4"/>
        <v/>
      </c>
      <c r="T34" s="88" t="str">
        <f t="shared" si="5"/>
        <v>0</v>
      </c>
      <c r="U34" s="152" t="s">
        <v>105</v>
      </c>
      <c r="V34" s="154"/>
      <c r="W34" s="13"/>
      <c r="X34" s="17">
        <f t="shared" si="6"/>
        <v>0</v>
      </c>
      <c r="Y34" s="17">
        <f t="shared" si="6"/>
        <v>0</v>
      </c>
      <c r="Z34" s="17">
        <f t="shared" si="6"/>
        <v>0</v>
      </c>
      <c r="AB34" s="18">
        <f t="shared" si="7"/>
        <v>0</v>
      </c>
      <c r="AC34" s="18">
        <f t="shared" si="7"/>
        <v>0</v>
      </c>
      <c r="AD34" s="18">
        <f t="shared" si="7"/>
        <v>0</v>
      </c>
      <c r="AF34" s="2">
        <f t="shared" si="8"/>
        <v>0</v>
      </c>
      <c r="AG34" s="2">
        <f t="shared" si="9"/>
        <v>0</v>
      </c>
      <c r="AI34" s="2">
        <f t="shared" si="10"/>
        <v>0</v>
      </c>
      <c r="AJ34" s="2">
        <f t="shared" si="11"/>
        <v>0</v>
      </c>
      <c r="AK34" s="2">
        <f t="shared" si="12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1"/>
        <v/>
      </c>
      <c r="I35" s="54" t="s">
        <v>22</v>
      </c>
      <c r="J35" s="63">
        <f t="shared" si="2"/>
        <v>0</v>
      </c>
      <c r="K35" s="66"/>
      <c r="L35" s="66"/>
      <c r="M35" s="55" t="s">
        <v>22</v>
      </c>
      <c r="N35" s="63" t="str">
        <f t="shared" si="3"/>
        <v>0</v>
      </c>
      <c r="O35" s="170"/>
      <c r="P35" s="171"/>
      <c r="Q35" s="16" t="str">
        <f t="shared" si="0"/>
        <v/>
      </c>
      <c r="R35" s="79" t="s">
        <v>6</v>
      </c>
      <c r="S35" s="138" t="str">
        <f t="shared" si="4"/>
        <v/>
      </c>
      <c r="T35" s="88" t="str">
        <f t="shared" si="5"/>
        <v>0</v>
      </c>
      <c r="U35" s="152" t="s">
        <v>105</v>
      </c>
      <c r="V35" s="153"/>
      <c r="W35" s="13"/>
      <c r="X35" s="17">
        <f t="shared" si="6"/>
        <v>0</v>
      </c>
      <c r="Y35" s="17">
        <f t="shared" si="6"/>
        <v>0</v>
      </c>
      <c r="Z35" s="17">
        <f t="shared" si="6"/>
        <v>0</v>
      </c>
      <c r="AB35" s="18">
        <f t="shared" si="7"/>
        <v>0</v>
      </c>
      <c r="AC35" s="18">
        <f t="shared" si="7"/>
        <v>0</v>
      </c>
      <c r="AD35" s="18">
        <f t="shared" si="7"/>
        <v>0</v>
      </c>
      <c r="AF35" s="2">
        <f t="shared" si="8"/>
        <v>0</v>
      </c>
      <c r="AG35" s="2">
        <f t="shared" si="9"/>
        <v>0</v>
      </c>
      <c r="AI35" s="2">
        <f t="shared" si="10"/>
        <v>0</v>
      </c>
      <c r="AJ35" s="2">
        <f t="shared" si="11"/>
        <v>0</v>
      </c>
      <c r="AK35" s="2">
        <f t="shared" si="12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1"/>
        <v/>
      </c>
      <c r="I36" s="54" t="s">
        <v>22</v>
      </c>
      <c r="J36" s="63">
        <f t="shared" si="2"/>
        <v>0</v>
      </c>
      <c r="K36" s="66"/>
      <c r="L36" s="66"/>
      <c r="M36" s="55" t="s">
        <v>22</v>
      </c>
      <c r="N36" s="63" t="str">
        <f t="shared" si="3"/>
        <v>0</v>
      </c>
      <c r="O36" s="170"/>
      <c r="P36" s="171"/>
      <c r="Q36" s="16" t="str">
        <f t="shared" si="0"/>
        <v/>
      </c>
      <c r="R36" s="79" t="s">
        <v>6</v>
      </c>
      <c r="S36" s="138" t="str">
        <f t="shared" si="4"/>
        <v/>
      </c>
      <c r="T36" s="88" t="str">
        <f t="shared" si="5"/>
        <v>0</v>
      </c>
      <c r="U36" s="152" t="s">
        <v>105</v>
      </c>
      <c r="V36" s="154"/>
      <c r="W36" s="13"/>
      <c r="X36" s="17">
        <f t="shared" si="6"/>
        <v>0</v>
      </c>
      <c r="Y36" s="17">
        <f t="shared" si="6"/>
        <v>0</v>
      </c>
      <c r="Z36" s="17">
        <f t="shared" si="6"/>
        <v>0</v>
      </c>
      <c r="AB36" s="18">
        <f t="shared" si="7"/>
        <v>0</v>
      </c>
      <c r="AC36" s="18">
        <f t="shared" si="7"/>
        <v>0</v>
      </c>
      <c r="AD36" s="18">
        <f t="shared" si="7"/>
        <v>0</v>
      </c>
      <c r="AF36" s="2">
        <f t="shared" si="8"/>
        <v>0</v>
      </c>
      <c r="AG36" s="2">
        <f t="shared" si="9"/>
        <v>0</v>
      </c>
      <c r="AI36" s="2">
        <f t="shared" si="10"/>
        <v>0</v>
      </c>
      <c r="AJ36" s="2">
        <f t="shared" si="11"/>
        <v>0</v>
      </c>
      <c r="AK36" s="2">
        <f t="shared" si="12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1"/>
        <v/>
      </c>
      <c r="I37" s="54" t="s">
        <v>22</v>
      </c>
      <c r="J37" s="63">
        <f t="shared" si="2"/>
        <v>0</v>
      </c>
      <c r="K37" s="66"/>
      <c r="L37" s="66"/>
      <c r="M37" s="55" t="s">
        <v>22</v>
      </c>
      <c r="N37" s="63" t="str">
        <f t="shared" si="3"/>
        <v>0</v>
      </c>
      <c r="O37" s="170"/>
      <c r="P37" s="171"/>
      <c r="Q37" s="16" t="str">
        <f t="shared" si="0"/>
        <v/>
      </c>
      <c r="R37" s="79" t="s">
        <v>6</v>
      </c>
      <c r="S37" s="138" t="str">
        <f t="shared" si="4"/>
        <v/>
      </c>
      <c r="T37" s="88" t="str">
        <f t="shared" si="5"/>
        <v>0</v>
      </c>
      <c r="U37" s="152" t="s">
        <v>105</v>
      </c>
      <c r="V37" s="153"/>
      <c r="W37" s="13"/>
      <c r="X37" s="17">
        <f t="shared" si="6"/>
        <v>0</v>
      </c>
      <c r="Y37" s="17">
        <f t="shared" si="6"/>
        <v>0</v>
      </c>
      <c r="Z37" s="17">
        <f t="shared" si="6"/>
        <v>0</v>
      </c>
      <c r="AB37" s="18">
        <f t="shared" si="7"/>
        <v>0</v>
      </c>
      <c r="AC37" s="18">
        <f t="shared" si="7"/>
        <v>0</v>
      </c>
      <c r="AD37" s="18">
        <f t="shared" si="7"/>
        <v>0</v>
      </c>
      <c r="AF37" s="2">
        <f t="shared" si="8"/>
        <v>0</v>
      </c>
      <c r="AG37" s="2">
        <f t="shared" si="9"/>
        <v>0</v>
      </c>
      <c r="AI37" s="2">
        <f t="shared" si="10"/>
        <v>0</v>
      </c>
      <c r="AJ37" s="2">
        <f t="shared" si="11"/>
        <v>0</v>
      </c>
      <c r="AK37" s="2">
        <f t="shared" si="12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1"/>
        <v/>
      </c>
      <c r="I38" s="54" t="s">
        <v>22</v>
      </c>
      <c r="J38" s="63">
        <f t="shared" si="2"/>
        <v>0</v>
      </c>
      <c r="K38" s="66"/>
      <c r="L38" s="66"/>
      <c r="M38" s="55" t="s">
        <v>22</v>
      </c>
      <c r="N38" s="63" t="str">
        <f t="shared" si="3"/>
        <v>0</v>
      </c>
      <c r="O38" s="170"/>
      <c r="P38" s="171"/>
      <c r="Q38" s="16" t="str">
        <f t="shared" si="0"/>
        <v/>
      </c>
      <c r="R38" s="79" t="s">
        <v>6</v>
      </c>
      <c r="S38" s="138" t="str">
        <f t="shared" si="4"/>
        <v/>
      </c>
      <c r="T38" s="88" t="str">
        <f t="shared" si="5"/>
        <v>0</v>
      </c>
      <c r="U38" s="152" t="s">
        <v>105</v>
      </c>
      <c r="V38" s="153"/>
      <c r="W38" s="13"/>
      <c r="X38" s="17">
        <f t="shared" si="6"/>
        <v>0</v>
      </c>
      <c r="Y38" s="17">
        <f t="shared" si="6"/>
        <v>0</v>
      </c>
      <c r="Z38" s="17">
        <f t="shared" si="6"/>
        <v>0</v>
      </c>
      <c r="AB38" s="18">
        <f t="shared" si="7"/>
        <v>0</v>
      </c>
      <c r="AC38" s="18">
        <f t="shared" si="7"/>
        <v>0</v>
      </c>
      <c r="AD38" s="18">
        <f t="shared" si="7"/>
        <v>0</v>
      </c>
      <c r="AF38" s="2">
        <f t="shared" si="8"/>
        <v>0</v>
      </c>
      <c r="AG38" s="2">
        <f t="shared" si="9"/>
        <v>0</v>
      </c>
      <c r="AI38" s="2">
        <f t="shared" si="10"/>
        <v>0</v>
      </c>
      <c r="AJ38" s="2">
        <f t="shared" si="11"/>
        <v>0</v>
      </c>
      <c r="AK38" s="2">
        <f t="shared" si="12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1"/>
        <v/>
      </c>
      <c r="I39" s="54" t="s">
        <v>22</v>
      </c>
      <c r="J39" s="63">
        <f t="shared" si="2"/>
        <v>0</v>
      </c>
      <c r="K39" s="66"/>
      <c r="L39" s="66"/>
      <c r="M39" s="55" t="s">
        <v>22</v>
      </c>
      <c r="N39" s="63" t="str">
        <f t="shared" si="3"/>
        <v>0</v>
      </c>
      <c r="O39" s="170"/>
      <c r="P39" s="171"/>
      <c r="Q39" s="16" t="str">
        <f t="shared" si="0"/>
        <v/>
      </c>
      <c r="R39" s="79" t="s">
        <v>6</v>
      </c>
      <c r="S39" s="138" t="str">
        <f t="shared" si="4"/>
        <v/>
      </c>
      <c r="T39" s="88" t="str">
        <f t="shared" si="5"/>
        <v>0</v>
      </c>
      <c r="U39" s="152" t="s">
        <v>105</v>
      </c>
      <c r="V39" s="154"/>
      <c r="W39" s="13"/>
      <c r="X39" s="17">
        <f t="shared" si="6"/>
        <v>0</v>
      </c>
      <c r="Y39" s="17">
        <f t="shared" si="6"/>
        <v>0</v>
      </c>
      <c r="Z39" s="17">
        <f t="shared" si="6"/>
        <v>0</v>
      </c>
      <c r="AB39" s="18">
        <f t="shared" si="7"/>
        <v>0</v>
      </c>
      <c r="AC39" s="18">
        <f t="shared" si="7"/>
        <v>0</v>
      </c>
      <c r="AD39" s="18">
        <f t="shared" si="7"/>
        <v>0</v>
      </c>
      <c r="AF39" s="2">
        <f t="shared" si="8"/>
        <v>0</v>
      </c>
      <c r="AG39" s="2">
        <f t="shared" si="9"/>
        <v>0</v>
      </c>
      <c r="AI39" s="2">
        <f t="shared" si="10"/>
        <v>0</v>
      </c>
      <c r="AJ39" s="2">
        <f t="shared" si="11"/>
        <v>0</v>
      </c>
      <c r="AK39" s="2">
        <f t="shared" si="12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5" t="str">
        <f t="shared" si="1"/>
        <v/>
      </c>
      <c r="I40" s="59" t="s">
        <v>22</v>
      </c>
      <c r="J40" s="63">
        <f t="shared" si="2"/>
        <v>0</v>
      </c>
      <c r="K40" s="67"/>
      <c r="L40" s="67"/>
      <c r="M40" s="60" t="s">
        <v>22</v>
      </c>
      <c r="N40" s="63" t="str">
        <f t="shared" si="3"/>
        <v>0</v>
      </c>
      <c r="O40" s="172"/>
      <c r="P40" s="173"/>
      <c r="Q40" s="19" t="str">
        <f t="shared" si="0"/>
        <v/>
      </c>
      <c r="R40" s="80" t="s">
        <v>6</v>
      </c>
      <c r="S40" s="138" t="str">
        <f t="shared" si="4"/>
        <v/>
      </c>
      <c r="T40" s="89" t="str">
        <f t="shared" si="5"/>
        <v>0</v>
      </c>
      <c r="U40" s="156" t="s">
        <v>105</v>
      </c>
      <c r="V40" s="157"/>
      <c r="W40" s="13"/>
      <c r="X40" s="20">
        <f t="shared" si="6"/>
        <v>0</v>
      </c>
      <c r="Y40" s="20">
        <f t="shared" si="6"/>
        <v>0</v>
      </c>
      <c r="Z40" s="20">
        <f t="shared" si="6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F40" s="2">
        <f t="shared" si="8"/>
        <v>0</v>
      </c>
      <c r="AG40" s="2">
        <f t="shared" si="9"/>
        <v>0</v>
      </c>
      <c r="AI40" s="2">
        <f t="shared" si="10"/>
        <v>0</v>
      </c>
      <c r="AJ40" s="2">
        <f t="shared" si="11"/>
        <v>0</v>
      </c>
      <c r="AK40" s="2">
        <f t="shared" si="12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237"/>
      <c r="J41" s="237"/>
      <c r="K41" s="237"/>
      <c r="L41" s="237"/>
      <c r="M41" s="237"/>
      <c r="N41" s="205"/>
      <c r="O41" s="207"/>
      <c r="P41" s="207"/>
      <c r="Q41" s="207"/>
      <c r="R41" s="73"/>
      <c r="S41" s="73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237"/>
      <c r="J42" s="237"/>
      <c r="K42" s="237"/>
      <c r="L42" s="237"/>
      <c r="M42" s="237"/>
      <c r="N42" s="76"/>
      <c r="O42" s="235" t="s">
        <v>28</v>
      </c>
      <c r="P42" s="235"/>
      <c r="Q42" s="101">
        <f>SUM(Q10:Q40)</f>
        <v>0</v>
      </c>
      <c r="R42" s="76"/>
      <c r="S42" s="90" t="s">
        <v>85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237"/>
      <c r="J43" s="237"/>
      <c r="K43" s="237"/>
      <c r="L43" s="237"/>
      <c r="M43" s="237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237"/>
      <c r="J44" s="237"/>
      <c r="K44" s="237"/>
      <c r="L44" s="237"/>
      <c r="M44" s="237"/>
      <c r="N44" s="238"/>
      <c r="O44" s="238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237"/>
      <c r="J45" s="237"/>
      <c r="K45" s="237"/>
      <c r="L45" s="237"/>
      <c r="M45" s="237"/>
      <c r="N45" s="235" t="s">
        <v>30</v>
      </c>
      <c r="O45" s="235"/>
      <c r="P45" s="236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5jGgcPF8zqP9iq99hi2ZUjx+ViGtih89rjprJ8qBqFNsqIA5h0ySWbD7lm1QgCPpLOFjZlKsI2YF6EXA17BF1g==" saltValue="kv1pW/5sboKGiwibr00UFw==" spinCount="100000" sheet="1" formatColumns="0" formatRows="0" selectLockedCells="1"/>
  <mergeCells count="74">
    <mergeCell ref="K4:Q4"/>
    <mergeCell ref="K5:Q5"/>
    <mergeCell ref="B2:C2"/>
    <mergeCell ref="B3:C3"/>
    <mergeCell ref="D3:G3"/>
    <mergeCell ref="I3:J3"/>
    <mergeCell ref="K3:Q3"/>
    <mergeCell ref="B4:C4"/>
    <mergeCell ref="D4:G4"/>
    <mergeCell ref="I4:J4"/>
    <mergeCell ref="B5:C5"/>
    <mergeCell ref="D5:G5"/>
    <mergeCell ref="I5:J5"/>
    <mergeCell ref="B6:C6"/>
    <mergeCell ref="D6:G6"/>
    <mergeCell ref="I8:J8"/>
    <mergeCell ref="K8:L8"/>
    <mergeCell ref="M8:N8"/>
    <mergeCell ref="D8:E8"/>
    <mergeCell ref="X8:Z8"/>
    <mergeCell ref="AB8:AD8"/>
    <mergeCell ref="O8:Q8"/>
    <mergeCell ref="R8:T8"/>
    <mergeCell ref="U8:V8"/>
    <mergeCell ref="B41:C42"/>
    <mergeCell ref="D41:H41"/>
    <mergeCell ref="I41:M45"/>
    <mergeCell ref="N41:Q41"/>
    <mergeCell ref="B43:C43"/>
    <mergeCell ref="B44:C44"/>
    <mergeCell ref="O42:P42"/>
    <mergeCell ref="E42:H42"/>
    <mergeCell ref="E43:H43"/>
    <mergeCell ref="B51:Q51"/>
    <mergeCell ref="C48:D48"/>
    <mergeCell ref="N44:Q44"/>
    <mergeCell ref="B45:C45"/>
    <mergeCell ref="N45:O45"/>
    <mergeCell ref="P45:Q45"/>
    <mergeCell ref="E44:H44"/>
    <mergeCell ref="E45:H4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7:E27"/>
    <mergeCell ref="D28:E28"/>
    <mergeCell ref="D19:E19"/>
    <mergeCell ref="D20:E20"/>
    <mergeCell ref="D21:E21"/>
    <mergeCell ref="D22:E22"/>
    <mergeCell ref="D23:E23"/>
    <mergeCell ref="B1:V1"/>
    <mergeCell ref="D39:E39"/>
    <mergeCell ref="D40:E4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</mergeCells>
  <dataValidations count="3">
    <dataValidation type="list" allowBlank="1" showInputMessage="1" showErrorMessage="1" sqref="I10:I40 M10:M40" xr:uid="{0924E6D6-3D74-46CE-8B97-151184F2C799}">
      <formula1>$AB$3:$AB$6</formula1>
    </dataValidation>
    <dataValidation type="list" allowBlank="1" showInputMessage="1" showErrorMessage="1" sqref="K10:L40" xr:uid="{A5C8AF6B-8F74-4D41-B61A-379AB2CF05FE}">
      <formula1>$AD$3:$AD$4</formula1>
    </dataValidation>
    <dataValidation type="list" allowBlank="1" showInputMessage="1" showErrorMessage="1" sqref="R10:R40" xr:uid="{13394443-4463-4937-AF5E-7CFA78F61CF7}">
      <formula1>$AC$3:$AC$5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DBA8-C029-48F3-929C-671563025B1F}">
  <sheetPr codeName="Tabelle26">
    <outlinePr showOutlineSymbols="0"/>
    <pageSetUpPr fitToPage="1"/>
  </sheetPr>
  <dimension ref="B1:AK51"/>
  <sheetViews>
    <sheetView showGridLines="0" showRowColHeaders="0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bestFit="1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37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1" customHeight="1" x14ac:dyDescent="0.2">
      <c r="B3" s="179" t="s">
        <v>1</v>
      </c>
      <c r="C3" s="180"/>
      <c r="D3" s="220" t="str">
        <f>IF(November!D3&lt;&gt;"",November!D3,"")</f>
        <v/>
      </c>
      <c r="E3" s="220"/>
      <c r="F3" s="220"/>
      <c r="G3" s="220"/>
      <c r="H3" s="3"/>
      <c r="I3" s="241" t="s">
        <v>5</v>
      </c>
      <c r="J3" s="241"/>
      <c r="K3" s="242" t="str">
        <f>"Dezember"</f>
        <v>Dezember</v>
      </c>
      <c r="L3" s="242"/>
      <c r="M3" s="242"/>
      <c r="N3" s="242"/>
      <c r="O3" s="242"/>
      <c r="P3" s="242"/>
      <c r="Q3" s="218"/>
      <c r="R3" s="159">
        <f>Jänner!R3</f>
        <v>2025</v>
      </c>
      <c r="S3" s="74"/>
      <c r="T3" s="74"/>
      <c r="U3" s="74"/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220" t="str">
        <f>IF(November!D4&lt;&gt;"",November!D4,"")</f>
        <v/>
      </c>
      <c r="E4" s="220"/>
      <c r="F4" s="220"/>
      <c r="G4" s="220"/>
      <c r="H4" s="46"/>
      <c r="I4" s="243"/>
      <c r="J4" s="243"/>
      <c r="K4" s="239"/>
      <c r="L4" s="239"/>
      <c r="M4" s="239"/>
      <c r="N4" s="239"/>
      <c r="O4" s="239"/>
      <c r="P4" s="239"/>
      <c r="Q4" s="239"/>
      <c r="R4" s="78"/>
      <c r="S4" s="78"/>
      <c r="T4" s="78"/>
      <c r="U4" s="140"/>
      <c r="X4" s="4"/>
      <c r="Y4" s="4"/>
      <c r="Z4" s="4"/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220" t="str">
        <f>IF(November!D5&lt;&gt;"",November!D5,"")</f>
        <v/>
      </c>
      <c r="E5" s="220"/>
      <c r="F5" s="220"/>
      <c r="G5" s="220"/>
      <c r="H5" s="3"/>
      <c r="I5" s="243"/>
      <c r="J5" s="243"/>
      <c r="K5" s="240"/>
      <c r="L5" s="240"/>
      <c r="M5" s="240"/>
      <c r="N5" s="240"/>
      <c r="O5" s="240"/>
      <c r="P5" s="240"/>
      <c r="Q5" s="240"/>
      <c r="R5" s="75"/>
      <c r="S5" s="75"/>
      <c r="T5" s="75"/>
      <c r="U5" s="75"/>
      <c r="X5" s="5">
        <v>39630</v>
      </c>
      <c r="Y5" s="4">
        <f>IF(K3=0, "Monat / Jahr eintragen (oben)", IF(K3&gt;=X5, 0.42, 0.38))</f>
        <v>0.42</v>
      </c>
      <c r="Z5" s="4"/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220" t="str">
        <f>IF(November!D6&lt;&gt;"",November!D6,"")</f>
        <v/>
      </c>
      <c r="E6" s="220"/>
      <c r="F6" s="220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4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3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199"/>
      <c r="U8" s="221" t="s">
        <v>103</v>
      </c>
      <c r="V8" s="222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8" t="s">
        <v>15</v>
      </c>
      <c r="K9" s="9" t="s">
        <v>69</v>
      </c>
      <c r="L9" s="9" t="s">
        <v>70</v>
      </c>
      <c r="M9" s="6"/>
      <c r="N9" s="8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3" t="str">
        <f>IF(AND(ISNUMBER(F10),ISNUMBER(G10)),MAX(ROUND(IF(G10&lt;F10,MOD(G10-F10,1),G10-F10)*24,2),0),"")</f>
        <v/>
      </c>
      <c r="I10" s="49" t="s">
        <v>22</v>
      </c>
      <c r="J10" s="63">
        <f>AK10</f>
        <v>0</v>
      </c>
      <c r="K10" s="64"/>
      <c r="L10" s="64"/>
      <c r="M10" s="50" t="s">
        <v>22</v>
      </c>
      <c r="N10" s="63" t="str">
        <f>IF(M10 =$AB$4,IF($R$3=$AA$4, 15, IF($R$3=$AA$5, 17, "")),"0")</f>
        <v>0</v>
      </c>
      <c r="O10" s="169"/>
      <c r="P10" s="168"/>
      <c r="Q10" s="12" t="str">
        <f t="shared" ref="Q10:Q40" si="0">IF(OR(O10="",P10=""),"",P10-O10)</f>
        <v/>
      </c>
      <c r="R10" s="79" t="s">
        <v>6</v>
      </c>
      <c r="S10" s="138" t="str">
        <f>IF(R10="Bitte auswählen", "", IF(R10="amtliches KM-Geld", IF($R$3=$AA$4, $Y$5, IF($R$3=$AA$5, $Y$6, "")), ""))</f>
        <v/>
      </c>
      <c r="T10" s="87" t="str">
        <f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5">
        <f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4" t="str">
        <f t="shared" ref="H11:H40" si="1">IF(AND(ISNUMBER(F11),ISNUMBER(G11)),MAX(ROUND(IF(G11&lt;F11,MOD(G11-F11,1),G11-F11)*24,2),0),"")</f>
        <v/>
      </c>
      <c r="I11" s="54" t="s">
        <v>22</v>
      </c>
      <c r="J11" s="63">
        <f t="shared" ref="J11:J40" si="2">AK11</f>
        <v>0</v>
      </c>
      <c r="K11" s="66"/>
      <c r="L11" s="66"/>
      <c r="M11" s="55" t="s">
        <v>22</v>
      </c>
      <c r="N11" s="63" t="str">
        <f t="shared" ref="N11:N40" si="3">IF(M11 =$AB$4,IF($R$3=$AA$4, 15, IF($R$3=$AA$5, 17, "")),"0")</f>
        <v>0</v>
      </c>
      <c r="O11" s="170"/>
      <c r="P11" s="171"/>
      <c r="Q11" s="16" t="str">
        <f t="shared" si="0"/>
        <v/>
      </c>
      <c r="R11" s="79" t="s">
        <v>6</v>
      </c>
      <c r="S11" s="138" t="str">
        <f t="shared" ref="S11:S40" si="4">IF(R11="Bitte auswählen", "", IF(R11="amtliches KM-Geld", IF($R$3=$AA$4, $Y$5, IF($R$3=$AA$5, $Y$6, "")), ""))</f>
        <v/>
      </c>
      <c r="T11" s="88" t="str">
        <f t="shared" ref="T11:T40" si="5">IF(ISBLANK(O11),"0",Q11*S11)</f>
        <v>0</v>
      </c>
      <c r="U11" s="152" t="s">
        <v>105</v>
      </c>
      <c r="V11" s="153"/>
      <c r="W11" s="13"/>
      <c r="X11" s="17">
        <f t="shared" ref="X11:Z40" si="6">IF($I11=X$9,$J11,0)</f>
        <v>0</v>
      </c>
      <c r="Y11" s="17">
        <f t="shared" si="6"/>
        <v>0</v>
      </c>
      <c r="Z11" s="17">
        <f t="shared" si="6"/>
        <v>0</v>
      </c>
      <c r="AB11" s="18">
        <f t="shared" ref="AB11:AD40" si="7">IF($M11=AB$9,$N11,0)</f>
        <v>0</v>
      </c>
      <c r="AC11" s="18">
        <f t="shared" si="7"/>
        <v>0</v>
      </c>
      <c r="AD11" s="18">
        <f t="shared" si="7"/>
        <v>0</v>
      </c>
      <c r="AF11" s="2">
        <f t="shared" ref="AF11:AF40" si="8">IF(AND($I11=$AB$4,$H11&gt;=12,H11&lt;&gt;""),IF($R$3=$AA$4, 26.4, IF($R$3=$AA$5, 30, "")),0)</f>
        <v>0</v>
      </c>
      <c r="AG11" s="2">
        <f t="shared" ref="AG11:AG40" si="9">IF(AND($I11=$AB$4,$H11&lt;12,H11&gt;3),IF($R$3=$AA$4, ROUNDUP($H11,0)*2.2, IF($R$3=$AA$5, ROUNDUP($H11,0)*2.5,0)),0)</f>
        <v>0</v>
      </c>
      <c r="AI11" s="2">
        <f t="shared" ref="AI11:AI40" si="10">IF(K11="Ja", IF($R$3=$AA$4,$AI$9, IF($R$3=$AA$5,$AI$8,0)), 0)</f>
        <v>0</v>
      </c>
      <c r="AJ11" s="2">
        <f t="shared" ref="AJ11:AJ40" si="11">IF(L11="Ja", IF($R$3=$AA$4,$AJ$9, IF($R$3=$AA$5,$AJ$8,0)), 0)</f>
        <v>0</v>
      </c>
      <c r="AK11" s="2">
        <f t="shared" ref="AK11:AK40" si="12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si="1"/>
        <v/>
      </c>
      <c r="I12" s="54" t="s">
        <v>22</v>
      </c>
      <c r="J12" s="63">
        <f t="shared" si="2"/>
        <v>0</v>
      </c>
      <c r="K12" s="66"/>
      <c r="L12" s="66"/>
      <c r="M12" s="55" t="s">
        <v>22</v>
      </c>
      <c r="N12" s="63" t="str">
        <f t="shared" si="3"/>
        <v>0</v>
      </c>
      <c r="O12" s="170"/>
      <c r="P12" s="171"/>
      <c r="Q12" s="16" t="str">
        <f t="shared" si="0"/>
        <v/>
      </c>
      <c r="R12" s="79" t="s">
        <v>6</v>
      </c>
      <c r="S12" s="138" t="str">
        <f t="shared" si="4"/>
        <v/>
      </c>
      <c r="T12" s="88" t="str">
        <f t="shared" si="5"/>
        <v>0</v>
      </c>
      <c r="U12" s="152" t="s">
        <v>105</v>
      </c>
      <c r="V12" s="153"/>
      <c r="W12" s="13"/>
      <c r="X12" s="17">
        <f t="shared" si="6"/>
        <v>0</v>
      </c>
      <c r="Y12" s="17">
        <f t="shared" si="6"/>
        <v>0</v>
      </c>
      <c r="Z12" s="17">
        <f t="shared" si="6"/>
        <v>0</v>
      </c>
      <c r="AB12" s="18">
        <f t="shared" si="7"/>
        <v>0</v>
      </c>
      <c r="AC12" s="18">
        <f t="shared" si="7"/>
        <v>0</v>
      </c>
      <c r="AD12" s="18">
        <f t="shared" si="7"/>
        <v>0</v>
      </c>
      <c r="AF12" s="2">
        <f t="shared" si="8"/>
        <v>0</v>
      </c>
      <c r="AG12" s="2">
        <f t="shared" si="9"/>
        <v>0</v>
      </c>
      <c r="AI12" s="2">
        <f t="shared" si="10"/>
        <v>0</v>
      </c>
      <c r="AJ12" s="2">
        <f t="shared" si="11"/>
        <v>0</v>
      </c>
      <c r="AK12" s="2">
        <f t="shared" si="12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1"/>
        <v/>
      </c>
      <c r="I13" s="54" t="s">
        <v>22</v>
      </c>
      <c r="J13" s="63">
        <f t="shared" si="2"/>
        <v>0</v>
      </c>
      <c r="K13" s="66"/>
      <c r="L13" s="66"/>
      <c r="M13" s="55" t="s">
        <v>22</v>
      </c>
      <c r="N13" s="63" t="str">
        <f t="shared" si="3"/>
        <v>0</v>
      </c>
      <c r="O13" s="170"/>
      <c r="P13" s="171"/>
      <c r="Q13" s="16" t="str">
        <f t="shared" si="0"/>
        <v/>
      </c>
      <c r="R13" s="79" t="s">
        <v>6</v>
      </c>
      <c r="S13" s="138" t="str">
        <f t="shared" si="4"/>
        <v/>
      </c>
      <c r="T13" s="88" t="str">
        <f t="shared" si="5"/>
        <v>0</v>
      </c>
      <c r="U13" s="152" t="s">
        <v>105</v>
      </c>
      <c r="V13" s="153"/>
      <c r="W13" s="13"/>
      <c r="X13" s="17">
        <f t="shared" si="6"/>
        <v>0</v>
      </c>
      <c r="Y13" s="17">
        <f t="shared" si="6"/>
        <v>0</v>
      </c>
      <c r="Z13" s="17">
        <f t="shared" si="6"/>
        <v>0</v>
      </c>
      <c r="AB13" s="18">
        <f t="shared" si="7"/>
        <v>0</v>
      </c>
      <c r="AC13" s="18">
        <f t="shared" si="7"/>
        <v>0</v>
      </c>
      <c r="AD13" s="18">
        <f t="shared" si="7"/>
        <v>0</v>
      </c>
      <c r="AF13" s="2">
        <f t="shared" si="8"/>
        <v>0</v>
      </c>
      <c r="AG13" s="2">
        <f t="shared" si="9"/>
        <v>0</v>
      </c>
      <c r="AI13" s="2">
        <f t="shared" si="10"/>
        <v>0</v>
      </c>
      <c r="AJ13" s="2">
        <f t="shared" si="11"/>
        <v>0</v>
      </c>
      <c r="AK13" s="2">
        <f t="shared" si="12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1"/>
        <v/>
      </c>
      <c r="I14" s="54" t="s">
        <v>22</v>
      </c>
      <c r="J14" s="63">
        <f t="shared" si="2"/>
        <v>0</v>
      </c>
      <c r="K14" s="66"/>
      <c r="L14" s="66"/>
      <c r="M14" s="55" t="s">
        <v>22</v>
      </c>
      <c r="N14" s="63" t="str">
        <f t="shared" si="3"/>
        <v>0</v>
      </c>
      <c r="O14" s="170"/>
      <c r="P14" s="171"/>
      <c r="Q14" s="16" t="str">
        <f t="shared" si="0"/>
        <v/>
      </c>
      <c r="R14" s="79" t="s">
        <v>6</v>
      </c>
      <c r="S14" s="138" t="str">
        <f t="shared" si="4"/>
        <v/>
      </c>
      <c r="T14" s="88" t="str">
        <f t="shared" si="5"/>
        <v>0</v>
      </c>
      <c r="U14" s="152" t="s">
        <v>105</v>
      </c>
      <c r="V14" s="154"/>
      <c r="W14" s="13"/>
      <c r="X14" s="17">
        <f t="shared" si="6"/>
        <v>0</v>
      </c>
      <c r="Y14" s="17">
        <f t="shared" si="6"/>
        <v>0</v>
      </c>
      <c r="Z14" s="17">
        <f t="shared" si="6"/>
        <v>0</v>
      </c>
      <c r="AB14" s="18">
        <f t="shared" si="7"/>
        <v>0</v>
      </c>
      <c r="AC14" s="18">
        <f t="shared" si="7"/>
        <v>0</v>
      </c>
      <c r="AD14" s="18">
        <f t="shared" si="7"/>
        <v>0</v>
      </c>
      <c r="AF14" s="2">
        <f t="shared" si="8"/>
        <v>0</v>
      </c>
      <c r="AG14" s="2">
        <f t="shared" si="9"/>
        <v>0</v>
      </c>
      <c r="AI14" s="2">
        <f t="shared" si="10"/>
        <v>0</v>
      </c>
      <c r="AJ14" s="2">
        <f t="shared" si="11"/>
        <v>0</v>
      </c>
      <c r="AK14" s="2">
        <f t="shared" si="12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1"/>
        <v/>
      </c>
      <c r="I15" s="54" t="s">
        <v>22</v>
      </c>
      <c r="J15" s="63">
        <f t="shared" si="2"/>
        <v>0</v>
      </c>
      <c r="K15" s="66"/>
      <c r="L15" s="66"/>
      <c r="M15" s="55" t="s">
        <v>22</v>
      </c>
      <c r="N15" s="63" t="str">
        <f t="shared" si="3"/>
        <v>0</v>
      </c>
      <c r="O15" s="170"/>
      <c r="P15" s="171"/>
      <c r="Q15" s="16" t="str">
        <f t="shared" si="0"/>
        <v/>
      </c>
      <c r="R15" s="79" t="s">
        <v>6</v>
      </c>
      <c r="S15" s="138" t="str">
        <f t="shared" si="4"/>
        <v/>
      </c>
      <c r="T15" s="88" t="str">
        <f t="shared" si="5"/>
        <v>0</v>
      </c>
      <c r="U15" s="152" t="s">
        <v>105</v>
      </c>
      <c r="V15" s="153"/>
      <c r="W15" s="13"/>
      <c r="X15" s="17">
        <f t="shared" si="6"/>
        <v>0</v>
      </c>
      <c r="Y15" s="17">
        <f t="shared" si="6"/>
        <v>0</v>
      </c>
      <c r="Z15" s="17">
        <f t="shared" si="6"/>
        <v>0</v>
      </c>
      <c r="AB15" s="18">
        <f t="shared" si="7"/>
        <v>0</v>
      </c>
      <c r="AC15" s="18">
        <f t="shared" si="7"/>
        <v>0</v>
      </c>
      <c r="AD15" s="18">
        <f t="shared" si="7"/>
        <v>0</v>
      </c>
      <c r="AF15" s="2">
        <f t="shared" si="8"/>
        <v>0</v>
      </c>
      <c r="AG15" s="2">
        <f t="shared" si="9"/>
        <v>0</v>
      </c>
      <c r="AI15" s="2">
        <f t="shared" si="10"/>
        <v>0</v>
      </c>
      <c r="AJ15" s="2">
        <f t="shared" si="11"/>
        <v>0</v>
      </c>
      <c r="AK15" s="2">
        <f t="shared" si="12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1"/>
        <v/>
      </c>
      <c r="I16" s="54" t="s">
        <v>22</v>
      </c>
      <c r="J16" s="63">
        <f t="shared" si="2"/>
        <v>0</v>
      </c>
      <c r="K16" s="66"/>
      <c r="L16" s="66"/>
      <c r="M16" s="55" t="s">
        <v>22</v>
      </c>
      <c r="N16" s="63" t="str">
        <f t="shared" si="3"/>
        <v>0</v>
      </c>
      <c r="O16" s="170"/>
      <c r="P16" s="171"/>
      <c r="Q16" s="16" t="str">
        <f t="shared" si="0"/>
        <v/>
      </c>
      <c r="R16" s="79" t="s">
        <v>6</v>
      </c>
      <c r="S16" s="138" t="str">
        <f t="shared" si="4"/>
        <v/>
      </c>
      <c r="T16" s="88" t="str">
        <f t="shared" si="5"/>
        <v>0</v>
      </c>
      <c r="U16" s="152" t="s">
        <v>105</v>
      </c>
      <c r="V16" s="154"/>
      <c r="W16" s="13"/>
      <c r="X16" s="17">
        <f t="shared" si="6"/>
        <v>0</v>
      </c>
      <c r="Y16" s="17">
        <f t="shared" si="6"/>
        <v>0</v>
      </c>
      <c r="Z16" s="17">
        <f t="shared" si="6"/>
        <v>0</v>
      </c>
      <c r="AB16" s="18">
        <f t="shared" si="7"/>
        <v>0</v>
      </c>
      <c r="AC16" s="18">
        <f t="shared" si="7"/>
        <v>0</v>
      </c>
      <c r="AD16" s="18">
        <f t="shared" si="7"/>
        <v>0</v>
      </c>
      <c r="AF16" s="2">
        <f t="shared" si="8"/>
        <v>0</v>
      </c>
      <c r="AG16" s="2">
        <f t="shared" si="9"/>
        <v>0</v>
      </c>
      <c r="AI16" s="2">
        <f t="shared" si="10"/>
        <v>0</v>
      </c>
      <c r="AJ16" s="2">
        <f t="shared" si="11"/>
        <v>0</v>
      </c>
      <c r="AK16" s="2">
        <f t="shared" si="12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1"/>
        <v/>
      </c>
      <c r="I17" s="54" t="s">
        <v>22</v>
      </c>
      <c r="J17" s="63">
        <f t="shared" si="2"/>
        <v>0</v>
      </c>
      <c r="K17" s="66"/>
      <c r="L17" s="66"/>
      <c r="M17" s="55" t="s">
        <v>22</v>
      </c>
      <c r="N17" s="63" t="str">
        <f t="shared" si="3"/>
        <v>0</v>
      </c>
      <c r="O17" s="170"/>
      <c r="P17" s="171"/>
      <c r="Q17" s="16" t="str">
        <f t="shared" si="0"/>
        <v/>
      </c>
      <c r="R17" s="79" t="s">
        <v>6</v>
      </c>
      <c r="S17" s="138" t="str">
        <f t="shared" si="4"/>
        <v/>
      </c>
      <c r="T17" s="88" t="str">
        <f t="shared" si="5"/>
        <v>0</v>
      </c>
      <c r="U17" s="152" t="s">
        <v>105</v>
      </c>
      <c r="V17" s="153"/>
      <c r="W17" s="13"/>
      <c r="X17" s="17">
        <f t="shared" si="6"/>
        <v>0</v>
      </c>
      <c r="Y17" s="17">
        <f t="shared" si="6"/>
        <v>0</v>
      </c>
      <c r="Z17" s="17">
        <f t="shared" si="6"/>
        <v>0</v>
      </c>
      <c r="AB17" s="18">
        <f t="shared" si="7"/>
        <v>0</v>
      </c>
      <c r="AC17" s="18">
        <f t="shared" si="7"/>
        <v>0</v>
      </c>
      <c r="AD17" s="18">
        <f t="shared" si="7"/>
        <v>0</v>
      </c>
      <c r="AF17" s="2">
        <f t="shared" si="8"/>
        <v>0</v>
      </c>
      <c r="AG17" s="2">
        <f t="shared" si="9"/>
        <v>0</v>
      </c>
      <c r="AI17" s="2">
        <f t="shared" si="10"/>
        <v>0</v>
      </c>
      <c r="AJ17" s="2">
        <f t="shared" si="11"/>
        <v>0</v>
      </c>
      <c r="AK17" s="2">
        <f t="shared" si="12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1"/>
        <v/>
      </c>
      <c r="I18" s="54" t="s">
        <v>22</v>
      </c>
      <c r="J18" s="63">
        <f t="shared" si="2"/>
        <v>0</v>
      </c>
      <c r="K18" s="66"/>
      <c r="L18" s="66"/>
      <c r="M18" s="55" t="s">
        <v>22</v>
      </c>
      <c r="N18" s="63" t="str">
        <f t="shared" si="3"/>
        <v>0</v>
      </c>
      <c r="O18" s="170"/>
      <c r="P18" s="171"/>
      <c r="Q18" s="16" t="str">
        <f t="shared" si="0"/>
        <v/>
      </c>
      <c r="R18" s="79" t="s">
        <v>6</v>
      </c>
      <c r="S18" s="138" t="str">
        <f t="shared" si="4"/>
        <v/>
      </c>
      <c r="T18" s="88" t="str">
        <f t="shared" si="5"/>
        <v>0</v>
      </c>
      <c r="U18" s="152" t="s">
        <v>105</v>
      </c>
      <c r="V18" s="153"/>
      <c r="W18" s="13"/>
      <c r="X18" s="17">
        <f t="shared" si="6"/>
        <v>0</v>
      </c>
      <c r="Y18" s="17">
        <f t="shared" si="6"/>
        <v>0</v>
      </c>
      <c r="Z18" s="17">
        <f t="shared" si="6"/>
        <v>0</v>
      </c>
      <c r="AB18" s="18">
        <f t="shared" si="7"/>
        <v>0</v>
      </c>
      <c r="AC18" s="18">
        <f t="shared" si="7"/>
        <v>0</v>
      </c>
      <c r="AD18" s="18">
        <f t="shared" si="7"/>
        <v>0</v>
      </c>
      <c r="AF18" s="2">
        <f t="shared" si="8"/>
        <v>0</v>
      </c>
      <c r="AG18" s="2">
        <f t="shared" si="9"/>
        <v>0</v>
      </c>
      <c r="AI18" s="2">
        <f t="shared" si="10"/>
        <v>0</v>
      </c>
      <c r="AJ18" s="2">
        <f t="shared" si="11"/>
        <v>0</v>
      </c>
      <c r="AK18" s="2">
        <f t="shared" si="12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1"/>
        <v/>
      </c>
      <c r="I19" s="54" t="s">
        <v>22</v>
      </c>
      <c r="J19" s="63">
        <f t="shared" si="2"/>
        <v>0</v>
      </c>
      <c r="K19" s="66"/>
      <c r="L19" s="66"/>
      <c r="M19" s="55" t="s">
        <v>22</v>
      </c>
      <c r="N19" s="63" t="str">
        <f t="shared" si="3"/>
        <v>0</v>
      </c>
      <c r="O19" s="170"/>
      <c r="P19" s="171"/>
      <c r="Q19" s="16" t="str">
        <f t="shared" si="0"/>
        <v/>
      </c>
      <c r="R19" s="79" t="s">
        <v>6</v>
      </c>
      <c r="S19" s="138" t="str">
        <f t="shared" si="4"/>
        <v/>
      </c>
      <c r="T19" s="88" t="str">
        <f t="shared" si="5"/>
        <v>0</v>
      </c>
      <c r="U19" s="152" t="s">
        <v>105</v>
      </c>
      <c r="V19" s="153"/>
      <c r="W19" s="13"/>
      <c r="X19" s="17">
        <f t="shared" si="6"/>
        <v>0</v>
      </c>
      <c r="Y19" s="17">
        <f t="shared" si="6"/>
        <v>0</v>
      </c>
      <c r="Z19" s="17">
        <f t="shared" si="6"/>
        <v>0</v>
      </c>
      <c r="AB19" s="18">
        <f t="shared" si="7"/>
        <v>0</v>
      </c>
      <c r="AC19" s="18">
        <f t="shared" si="7"/>
        <v>0</v>
      </c>
      <c r="AD19" s="18">
        <f t="shared" si="7"/>
        <v>0</v>
      </c>
      <c r="AF19" s="2">
        <f t="shared" si="8"/>
        <v>0</v>
      </c>
      <c r="AG19" s="2">
        <f t="shared" si="9"/>
        <v>0</v>
      </c>
      <c r="AI19" s="2">
        <f t="shared" si="10"/>
        <v>0</v>
      </c>
      <c r="AJ19" s="2">
        <f t="shared" si="11"/>
        <v>0</v>
      </c>
      <c r="AK19" s="2">
        <f t="shared" si="12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1"/>
        <v/>
      </c>
      <c r="I20" s="54" t="s">
        <v>22</v>
      </c>
      <c r="J20" s="63">
        <f t="shared" si="2"/>
        <v>0</v>
      </c>
      <c r="K20" s="66"/>
      <c r="L20" s="66"/>
      <c r="M20" s="55" t="s">
        <v>22</v>
      </c>
      <c r="N20" s="63" t="str">
        <f t="shared" si="3"/>
        <v>0</v>
      </c>
      <c r="O20" s="170"/>
      <c r="P20" s="171"/>
      <c r="Q20" s="16" t="str">
        <f t="shared" si="0"/>
        <v/>
      </c>
      <c r="R20" s="79" t="s">
        <v>6</v>
      </c>
      <c r="S20" s="138" t="str">
        <f t="shared" si="4"/>
        <v/>
      </c>
      <c r="T20" s="88" t="str">
        <f t="shared" si="5"/>
        <v>0</v>
      </c>
      <c r="U20" s="152" t="s">
        <v>105</v>
      </c>
      <c r="V20" s="155"/>
      <c r="W20" s="13"/>
      <c r="X20" s="17">
        <f t="shared" si="6"/>
        <v>0</v>
      </c>
      <c r="Y20" s="17">
        <f t="shared" si="6"/>
        <v>0</v>
      </c>
      <c r="Z20" s="17">
        <f t="shared" si="6"/>
        <v>0</v>
      </c>
      <c r="AB20" s="18">
        <f t="shared" si="7"/>
        <v>0</v>
      </c>
      <c r="AC20" s="18">
        <f t="shared" si="7"/>
        <v>0</v>
      </c>
      <c r="AD20" s="18">
        <f t="shared" si="7"/>
        <v>0</v>
      </c>
      <c r="AF20" s="2">
        <f t="shared" si="8"/>
        <v>0</v>
      </c>
      <c r="AG20" s="2">
        <f t="shared" si="9"/>
        <v>0</v>
      </c>
      <c r="AI20" s="2">
        <f t="shared" si="10"/>
        <v>0</v>
      </c>
      <c r="AJ20" s="2">
        <f t="shared" si="11"/>
        <v>0</v>
      </c>
      <c r="AK20" s="2">
        <f t="shared" si="12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1"/>
        <v/>
      </c>
      <c r="I21" s="54" t="s">
        <v>22</v>
      </c>
      <c r="J21" s="63">
        <f t="shared" si="2"/>
        <v>0</v>
      </c>
      <c r="K21" s="66"/>
      <c r="L21" s="66"/>
      <c r="M21" s="55" t="s">
        <v>22</v>
      </c>
      <c r="N21" s="63" t="str">
        <f t="shared" si="3"/>
        <v>0</v>
      </c>
      <c r="O21" s="170"/>
      <c r="P21" s="171"/>
      <c r="Q21" s="16" t="str">
        <f t="shared" si="0"/>
        <v/>
      </c>
      <c r="R21" s="79" t="s">
        <v>6</v>
      </c>
      <c r="S21" s="138" t="str">
        <f t="shared" si="4"/>
        <v/>
      </c>
      <c r="T21" s="88" t="str">
        <f t="shared" si="5"/>
        <v>0</v>
      </c>
      <c r="U21" s="152" t="s">
        <v>105</v>
      </c>
      <c r="V21" s="155"/>
      <c r="W21" s="13"/>
      <c r="X21" s="17">
        <f t="shared" si="6"/>
        <v>0</v>
      </c>
      <c r="Y21" s="17">
        <f t="shared" si="6"/>
        <v>0</v>
      </c>
      <c r="Z21" s="17">
        <f t="shared" si="6"/>
        <v>0</v>
      </c>
      <c r="AB21" s="18">
        <f t="shared" si="7"/>
        <v>0</v>
      </c>
      <c r="AC21" s="18">
        <f t="shared" si="7"/>
        <v>0</v>
      </c>
      <c r="AD21" s="18">
        <f t="shared" si="7"/>
        <v>0</v>
      </c>
      <c r="AF21" s="2">
        <f t="shared" si="8"/>
        <v>0</v>
      </c>
      <c r="AG21" s="2">
        <f t="shared" si="9"/>
        <v>0</v>
      </c>
      <c r="AI21" s="2">
        <f t="shared" si="10"/>
        <v>0</v>
      </c>
      <c r="AJ21" s="2">
        <f t="shared" si="11"/>
        <v>0</v>
      </c>
      <c r="AK21" s="2">
        <f t="shared" si="12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1"/>
        <v/>
      </c>
      <c r="I22" s="54" t="s">
        <v>22</v>
      </c>
      <c r="J22" s="63">
        <f t="shared" si="2"/>
        <v>0</v>
      </c>
      <c r="K22" s="66"/>
      <c r="L22" s="66"/>
      <c r="M22" s="55" t="s">
        <v>22</v>
      </c>
      <c r="N22" s="63" t="str">
        <f t="shared" si="3"/>
        <v>0</v>
      </c>
      <c r="O22" s="170"/>
      <c r="P22" s="171"/>
      <c r="Q22" s="16" t="str">
        <f t="shared" si="0"/>
        <v/>
      </c>
      <c r="R22" s="79" t="s">
        <v>6</v>
      </c>
      <c r="S22" s="138" t="str">
        <f t="shared" si="4"/>
        <v/>
      </c>
      <c r="T22" s="88" t="str">
        <f t="shared" si="5"/>
        <v>0</v>
      </c>
      <c r="U22" s="152" t="s">
        <v>105</v>
      </c>
      <c r="V22" s="155"/>
      <c r="W22" s="13"/>
      <c r="X22" s="17">
        <f t="shared" si="6"/>
        <v>0</v>
      </c>
      <c r="Y22" s="17">
        <f t="shared" si="6"/>
        <v>0</v>
      </c>
      <c r="Z22" s="17">
        <f t="shared" si="6"/>
        <v>0</v>
      </c>
      <c r="AB22" s="18">
        <f t="shared" si="7"/>
        <v>0</v>
      </c>
      <c r="AC22" s="18">
        <f t="shared" si="7"/>
        <v>0</v>
      </c>
      <c r="AD22" s="18">
        <f t="shared" si="7"/>
        <v>0</v>
      </c>
      <c r="AF22" s="2">
        <f t="shared" si="8"/>
        <v>0</v>
      </c>
      <c r="AG22" s="2">
        <f t="shared" si="9"/>
        <v>0</v>
      </c>
      <c r="AI22" s="2">
        <f t="shared" si="10"/>
        <v>0</v>
      </c>
      <c r="AJ22" s="2">
        <f t="shared" si="11"/>
        <v>0</v>
      </c>
      <c r="AK22" s="2">
        <f t="shared" si="12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1"/>
        <v/>
      </c>
      <c r="I23" s="54" t="s">
        <v>22</v>
      </c>
      <c r="J23" s="63">
        <f t="shared" si="2"/>
        <v>0</v>
      </c>
      <c r="K23" s="66"/>
      <c r="L23" s="66"/>
      <c r="M23" s="55" t="s">
        <v>22</v>
      </c>
      <c r="N23" s="63" t="str">
        <f t="shared" si="3"/>
        <v>0</v>
      </c>
      <c r="O23" s="170"/>
      <c r="P23" s="171"/>
      <c r="Q23" s="16" t="str">
        <f t="shared" si="0"/>
        <v/>
      </c>
      <c r="R23" s="79" t="s">
        <v>6</v>
      </c>
      <c r="S23" s="138" t="str">
        <f t="shared" si="4"/>
        <v/>
      </c>
      <c r="T23" s="88" t="str">
        <f t="shared" si="5"/>
        <v>0</v>
      </c>
      <c r="U23" s="152" t="s">
        <v>105</v>
      </c>
      <c r="V23" s="154"/>
      <c r="W23" s="13"/>
      <c r="X23" s="17">
        <f t="shared" si="6"/>
        <v>0</v>
      </c>
      <c r="Y23" s="17">
        <f t="shared" si="6"/>
        <v>0</v>
      </c>
      <c r="Z23" s="17">
        <f t="shared" si="6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F23" s="2">
        <f t="shared" si="8"/>
        <v>0</v>
      </c>
      <c r="AG23" s="2">
        <f t="shared" si="9"/>
        <v>0</v>
      </c>
      <c r="AI23" s="2">
        <f t="shared" si="10"/>
        <v>0</v>
      </c>
      <c r="AJ23" s="2">
        <f t="shared" si="11"/>
        <v>0</v>
      </c>
      <c r="AK23" s="2">
        <f t="shared" si="12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1"/>
        <v/>
      </c>
      <c r="I24" s="54" t="s">
        <v>22</v>
      </c>
      <c r="J24" s="63">
        <f t="shared" si="2"/>
        <v>0</v>
      </c>
      <c r="K24" s="66"/>
      <c r="L24" s="66"/>
      <c r="M24" s="55" t="s">
        <v>22</v>
      </c>
      <c r="N24" s="63" t="str">
        <f t="shared" si="3"/>
        <v>0</v>
      </c>
      <c r="O24" s="170"/>
      <c r="P24" s="171"/>
      <c r="Q24" s="16" t="str">
        <f t="shared" si="0"/>
        <v/>
      </c>
      <c r="R24" s="79" t="s">
        <v>6</v>
      </c>
      <c r="S24" s="138" t="str">
        <f t="shared" si="4"/>
        <v/>
      </c>
      <c r="T24" s="88" t="str">
        <f t="shared" si="5"/>
        <v>0</v>
      </c>
      <c r="U24" s="152" t="s">
        <v>105</v>
      </c>
      <c r="V24" s="153"/>
      <c r="W24" s="13"/>
      <c r="X24" s="17">
        <f t="shared" si="6"/>
        <v>0</v>
      </c>
      <c r="Y24" s="17">
        <f t="shared" si="6"/>
        <v>0</v>
      </c>
      <c r="Z24" s="17">
        <f t="shared" si="6"/>
        <v>0</v>
      </c>
      <c r="AB24" s="18">
        <f t="shared" si="7"/>
        <v>0</v>
      </c>
      <c r="AC24" s="18">
        <f t="shared" si="7"/>
        <v>0</v>
      </c>
      <c r="AD24" s="18">
        <f t="shared" si="7"/>
        <v>0</v>
      </c>
      <c r="AF24" s="2">
        <f t="shared" si="8"/>
        <v>0</v>
      </c>
      <c r="AG24" s="2">
        <f t="shared" si="9"/>
        <v>0</v>
      </c>
      <c r="AI24" s="2">
        <f t="shared" si="10"/>
        <v>0</v>
      </c>
      <c r="AJ24" s="2">
        <f t="shared" si="11"/>
        <v>0</v>
      </c>
      <c r="AK24" s="2">
        <f t="shared" si="12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1"/>
        <v/>
      </c>
      <c r="I25" s="54" t="s">
        <v>22</v>
      </c>
      <c r="J25" s="63">
        <f t="shared" si="2"/>
        <v>0</v>
      </c>
      <c r="K25" s="66"/>
      <c r="L25" s="66"/>
      <c r="M25" s="55" t="s">
        <v>22</v>
      </c>
      <c r="N25" s="63" t="str">
        <f t="shared" si="3"/>
        <v>0</v>
      </c>
      <c r="O25" s="170"/>
      <c r="P25" s="171"/>
      <c r="Q25" s="16" t="str">
        <f t="shared" si="0"/>
        <v/>
      </c>
      <c r="R25" s="79" t="s">
        <v>6</v>
      </c>
      <c r="S25" s="138" t="str">
        <f t="shared" si="4"/>
        <v/>
      </c>
      <c r="T25" s="88" t="str">
        <f t="shared" si="5"/>
        <v>0</v>
      </c>
      <c r="U25" s="152" t="s">
        <v>105</v>
      </c>
      <c r="V25" s="153"/>
      <c r="W25" s="13"/>
      <c r="X25" s="17">
        <f t="shared" si="6"/>
        <v>0</v>
      </c>
      <c r="Y25" s="17">
        <f t="shared" si="6"/>
        <v>0</v>
      </c>
      <c r="Z25" s="17">
        <f t="shared" si="6"/>
        <v>0</v>
      </c>
      <c r="AB25" s="18">
        <f t="shared" si="7"/>
        <v>0</v>
      </c>
      <c r="AC25" s="18">
        <f t="shared" si="7"/>
        <v>0</v>
      </c>
      <c r="AD25" s="18">
        <f t="shared" si="7"/>
        <v>0</v>
      </c>
      <c r="AF25" s="2">
        <f t="shared" si="8"/>
        <v>0</v>
      </c>
      <c r="AG25" s="2">
        <f t="shared" si="9"/>
        <v>0</v>
      </c>
      <c r="AI25" s="2">
        <f t="shared" si="10"/>
        <v>0</v>
      </c>
      <c r="AJ25" s="2">
        <f t="shared" si="11"/>
        <v>0</v>
      </c>
      <c r="AK25" s="2">
        <f t="shared" si="12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1"/>
        <v/>
      </c>
      <c r="I26" s="54" t="s">
        <v>22</v>
      </c>
      <c r="J26" s="63">
        <f t="shared" si="2"/>
        <v>0</v>
      </c>
      <c r="K26" s="66"/>
      <c r="L26" s="66"/>
      <c r="M26" s="55" t="s">
        <v>22</v>
      </c>
      <c r="N26" s="63" t="str">
        <f t="shared" si="3"/>
        <v>0</v>
      </c>
      <c r="O26" s="170"/>
      <c r="P26" s="171"/>
      <c r="Q26" s="16" t="str">
        <f t="shared" si="0"/>
        <v/>
      </c>
      <c r="R26" s="79" t="s">
        <v>6</v>
      </c>
      <c r="S26" s="138" t="str">
        <f t="shared" si="4"/>
        <v/>
      </c>
      <c r="T26" s="88" t="str">
        <f t="shared" si="5"/>
        <v>0</v>
      </c>
      <c r="U26" s="152" t="s">
        <v>105</v>
      </c>
      <c r="V26" s="153"/>
      <c r="W26" s="13"/>
      <c r="X26" s="17">
        <f t="shared" si="6"/>
        <v>0</v>
      </c>
      <c r="Y26" s="17">
        <f t="shared" si="6"/>
        <v>0</v>
      </c>
      <c r="Z26" s="17">
        <f t="shared" si="6"/>
        <v>0</v>
      </c>
      <c r="AB26" s="18">
        <f t="shared" si="7"/>
        <v>0</v>
      </c>
      <c r="AC26" s="18">
        <f t="shared" si="7"/>
        <v>0</v>
      </c>
      <c r="AD26" s="18">
        <f t="shared" si="7"/>
        <v>0</v>
      </c>
      <c r="AF26" s="2">
        <f t="shared" si="8"/>
        <v>0</v>
      </c>
      <c r="AG26" s="2">
        <f t="shared" si="9"/>
        <v>0</v>
      </c>
      <c r="AI26" s="2">
        <f t="shared" si="10"/>
        <v>0</v>
      </c>
      <c r="AJ26" s="2">
        <f t="shared" si="11"/>
        <v>0</v>
      </c>
      <c r="AK26" s="2">
        <f t="shared" si="12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1"/>
        <v/>
      </c>
      <c r="I27" s="54" t="s">
        <v>22</v>
      </c>
      <c r="J27" s="63">
        <f t="shared" si="2"/>
        <v>0</v>
      </c>
      <c r="K27" s="66"/>
      <c r="L27" s="66"/>
      <c r="M27" s="55" t="s">
        <v>22</v>
      </c>
      <c r="N27" s="63" t="str">
        <f t="shared" si="3"/>
        <v>0</v>
      </c>
      <c r="O27" s="170"/>
      <c r="P27" s="171"/>
      <c r="Q27" s="16" t="str">
        <f t="shared" si="0"/>
        <v/>
      </c>
      <c r="R27" s="79" t="s">
        <v>6</v>
      </c>
      <c r="S27" s="138" t="str">
        <f t="shared" si="4"/>
        <v/>
      </c>
      <c r="T27" s="88" t="str">
        <f t="shared" si="5"/>
        <v>0</v>
      </c>
      <c r="U27" s="152" t="s">
        <v>105</v>
      </c>
      <c r="V27" s="153"/>
      <c r="W27" s="13"/>
      <c r="X27" s="17">
        <f t="shared" si="6"/>
        <v>0</v>
      </c>
      <c r="Y27" s="17">
        <f t="shared" si="6"/>
        <v>0</v>
      </c>
      <c r="Z27" s="17">
        <f t="shared" si="6"/>
        <v>0</v>
      </c>
      <c r="AB27" s="18">
        <f t="shared" si="7"/>
        <v>0</v>
      </c>
      <c r="AC27" s="18">
        <f t="shared" si="7"/>
        <v>0</v>
      </c>
      <c r="AD27" s="18">
        <f t="shared" si="7"/>
        <v>0</v>
      </c>
      <c r="AF27" s="2">
        <f t="shared" si="8"/>
        <v>0</v>
      </c>
      <c r="AG27" s="2">
        <f t="shared" si="9"/>
        <v>0</v>
      </c>
      <c r="AI27" s="2">
        <f t="shared" si="10"/>
        <v>0</v>
      </c>
      <c r="AJ27" s="2">
        <f t="shared" si="11"/>
        <v>0</v>
      </c>
      <c r="AK27" s="2">
        <f t="shared" si="12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1"/>
        <v/>
      </c>
      <c r="I28" s="54" t="s">
        <v>22</v>
      </c>
      <c r="J28" s="63">
        <f t="shared" si="2"/>
        <v>0</v>
      </c>
      <c r="K28" s="66"/>
      <c r="L28" s="66"/>
      <c r="M28" s="55" t="s">
        <v>22</v>
      </c>
      <c r="N28" s="63" t="str">
        <f t="shared" si="3"/>
        <v>0</v>
      </c>
      <c r="O28" s="170"/>
      <c r="P28" s="171"/>
      <c r="Q28" s="16" t="str">
        <f t="shared" si="0"/>
        <v/>
      </c>
      <c r="R28" s="79" t="s">
        <v>6</v>
      </c>
      <c r="S28" s="138" t="str">
        <f t="shared" si="4"/>
        <v/>
      </c>
      <c r="T28" s="88" t="str">
        <f t="shared" si="5"/>
        <v>0</v>
      </c>
      <c r="U28" s="152" t="s">
        <v>105</v>
      </c>
      <c r="V28" s="153"/>
      <c r="W28" s="13"/>
      <c r="X28" s="17">
        <f t="shared" si="6"/>
        <v>0</v>
      </c>
      <c r="Y28" s="17">
        <f t="shared" si="6"/>
        <v>0</v>
      </c>
      <c r="Z28" s="17">
        <f t="shared" si="6"/>
        <v>0</v>
      </c>
      <c r="AB28" s="18">
        <f t="shared" si="7"/>
        <v>0</v>
      </c>
      <c r="AC28" s="18">
        <f t="shared" si="7"/>
        <v>0</v>
      </c>
      <c r="AD28" s="18">
        <f t="shared" si="7"/>
        <v>0</v>
      </c>
      <c r="AF28" s="2">
        <f t="shared" si="8"/>
        <v>0</v>
      </c>
      <c r="AG28" s="2">
        <f t="shared" si="9"/>
        <v>0</v>
      </c>
      <c r="AI28" s="2">
        <f t="shared" si="10"/>
        <v>0</v>
      </c>
      <c r="AJ28" s="2">
        <f t="shared" si="11"/>
        <v>0</v>
      </c>
      <c r="AK28" s="2">
        <f t="shared" si="12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1"/>
        <v/>
      </c>
      <c r="I29" s="54" t="s">
        <v>22</v>
      </c>
      <c r="J29" s="63">
        <f t="shared" si="2"/>
        <v>0</v>
      </c>
      <c r="K29" s="66"/>
      <c r="L29" s="66"/>
      <c r="M29" s="55" t="s">
        <v>22</v>
      </c>
      <c r="N29" s="63" t="str">
        <f t="shared" si="3"/>
        <v>0</v>
      </c>
      <c r="O29" s="170"/>
      <c r="P29" s="171"/>
      <c r="Q29" s="16" t="str">
        <f t="shared" si="0"/>
        <v/>
      </c>
      <c r="R29" s="79" t="s">
        <v>6</v>
      </c>
      <c r="S29" s="138" t="str">
        <f t="shared" si="4"/>
        <v/>
      </c>
      <c r="T29" s="88" t="str">
        <f t="shared" si="5"/>
        <v>0</v>
      </c>
      <c r="U29" s="152" t="s">
        <v>105</v>
      </c>
      <c r="V29" s="154"/>
      <c r="W29" s="13"/>
      <c r="X29" s="17">
        <f t="shared" si="6"/>
        <v>0</v>
      </c>
      <c r="Y29" s="17">
        <f t="shared" si="6"/>
        <v>0</v>
      </c>
      <c r="Z29" s="17">
        <f t="shared" si="6"/>
        <v>0</v>
      </c>
      <c r="AB29" s="18">
        <f t="shared" si="7"/>
        <v>0</v>
      </c>
      <c r="AC29" s="18">
        <f t="shared" si="7"/>
        <v>0</v>
      </c>
      <c r="AD29" s="18">
        <f t="shared" si="7"/>
        <v>0</v>
      </c>
      <c r="AF29" s="2">
        <f t="shared" si="8"/>
        <v>0</v>
      </c>
      <c r="AG29" s="2">
        <f t="shared" si="9"/>
        <v>0</v>
      </c>
      <c r="AI29" s="2">
        <f t="shared" si="10"/>
        <v>0</v>
      </c>
      <c r="AJ29" s="2">
        <f t="shared" si="11"/>
        <v>0</v>
      </c>
      <c r="AK29" s="2">
        <f t="shared" si="12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1"/>
        <v/>
      </c>
      <c r="I30" s="54" t="s">
        <v>22</v>
      </c>
      <c r="J30" s="63">
        <f t="shared" si="2"/>
        <v>0</v>
      </c>
      <c r="K30" s="66"/>
      <c r="L30" s="66"/>
      <c r="M30" s="55" t="s">
        <v>22</v>
      </c>
      <c r="N30" s="63" t="str">
        <f t="shared" si="3"/>
        <v>0</v>
      </c>
      <c r="O30" s="170"/>
      <c r="P30" s="171"/>
      <c r="Q30" s="16" t="str">
        <f t="shared" si="0"/>
        <v/>
      </c>
      <c r="R30" s="79" t="s">
        <v>6</v>
      </c>
      <c r="S30" s="138" t="str">
        <f t="shared" si="4"/>
        <v/>
      </c>
      <c r="T30" s="88" t="str">
        <f t="shared" si="5"/>
        <v>0</v>
      </c>
      <c r="U30" s="152" t="s">
        <v>105</v>
      </c>
      <c r="V30" s="153"/>
      <c r="W30" s="13"/>
      <c r="X30" s="17">
        <f t="shared" si="6"/>
        <v>0</v>
      </c>
      <c r="Y30" s="17">
        <f t="shared" si="6"/>
        <v>0</v>
      </c>
      <c r="Z30" s="17">
        <f t="shared" si="6"/>
        <v>0</v>
      </c>
      <c r="AB30" s="18">
        <f t="shared" si="7"/>
        <v>0</v>
      </c>
      <c r="AC30" s="18">
        <f t="shared" si="7"/>
        <v>0</v>
      </c>
      <c r="AD30" s="18">
        <f t="shared" si="7"/>
        <v>0</v>
      </c>
      <c r="AF30" s="2">
        <f t="shared" si="8"/>
        <v>0</v>
      </c>
      <c r="AG30" s="2">
        <f t="shared" si="9"/>
        <v>0</v>
      </c>
      <c r="AI30" s="2">
        <f t="shared" si="10"/>
        <v>0</v>
      </c>
      <c r="AJ30" s="2">
        <f t="shared" si="11"/>
        <v>0</v>
      </c>
      <c r="AK30" s="2">
        <f t="shared" si="12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1"/>
        <v/>
      </c>
      <c r="I31" s="54" t="s">
        <v>22</v>
      </c>
      <c r="J31" s="63">
        <f t="shared" si="2"/>
        <v>0</v>
      </c>
      <c r="K31" s="66"/>
      <c r="L31" s="66"/>
      <c r="M31" s="55" t="s">
        <v>22</v>
      </c>
      <c r="N31" s="63" t="str">
        <f t="shared" si="3"/>
        <v>0</v>
      </c>
      <c r="O31" s="170"/>
      <c r="P31" s="171"/>
      <c r="Q31" s="16" t="str">
        <f t="shared" si="0"/>
        <v/>
      </c>
      <c r="R31" s="79" t="s">
        <v>6</v>
      </c>
      <c r="S31" s="138" t="str">
        <f t="shared" si="4"/>
        <v/>
      </c>
      <c r="T31" s="88" t="str">
        <f t="shared" si="5"/>
        <v>0</v>
      </c>
      <c r="U31" s="152" t="s">
        <v>105</v>
      </c>
      <c r="V31" s="153"/>
      <c r="W31" s="13"/>
      <c r="X31" s="17">
        <f t="shared" si="6"/>
        <v>0</v>
      </c>
      <c r="Y31" s="17">
        <f t="shared" si="6"/>
        <v>0</v>
      </c>
      <c r="Z31" s="17">
        <f t="shared" si="6"/>
        <v>0</v>
      </c>
      <c r="AB31" s="18">
        <f t="shared" si="7"/>
        <v>0</v>
      </c>
      <c r="AC31" s="18">
        <f t="shared" si="7"/>
        <v>0</v>
      </c>
      <c r="AD31" s="18">
        <f t="shared" si="7"/>
        <v>0</v>
      </c>
      <c r="AF31" s="2">
        <f t="shared" si="8"/>
        <v>0</v>
      </c>
      <c r="AG31" s="2">
        <f t="shared" si="9"/>
        <v>0</v>
      </c>
      <c r="AI31" s="2">
        <f t="shared" si="10"/>
        <v>0</v>
      </c>
      <c r="AJ31" s="2">
        <f t="shared" si="11"/>
        <v>0</v>
      </c>
      <c r="AK31" s="2">
        <f t="shared" si="12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1"/>
        <v/>
      </c>
      <c r="I32" s="54" t="s">
        <v>22</v>
      </c>
      <c r="J32" s="63">
        <f t="shared" si="2"/>
        <v>0</v>
      </c>
      <c r="K32" s="66"/>
      <c r="L32" s="66"/>
      <c r="M32" s="55" t="s">
        <v>22</v>
      </c>
      <c r="N32" s="63" t="str">
        <f t="shared" si="3"/>
        <v>0</v>
      </c>
      <c r="O32" s="170"/>
      <c r="P32" s="171"/>
      <c r="Q32" s="16" t="str">
        <f t="shared" si="0"/>
        <v/>
      </c>
      <c r="R32" s="79" t="s">
        <v>6</v>
      </c>
      <c r="S32" s="138" t="str">
        <f t="shared" si="4"/>
        <v/>
      </c>
      <c r="T32" s="88" t="str">
        <f t="shared" si="5"/>
        <v>0</v>
      </c>
      <c r="U32" s="152" t="s">
        <v>105</v>
      </c>
      <c r="V32" s="153"/>
      <c r="W32" s="13"/>
      <c r="X32" s="17">
        <f t="shared" si="6"/>
        <v>0</v>
      </c>
      <c r="Y32" s="17">
        <f t="shared" si="6"/>
        <v>0</v>
      </c>
      <c r="Z32" s="17">
        <f t="shared" si="6"/>
        <v>0</v>
      </c>
      <c r="AB32" s="18">
        <f t="shared" si="7"/>
        <v>0</v>
      </c>
      <c r="AC32" s="18">
        <f t="shared" si="7"/>
        <v>0</v>
      </c>
      <c r="AD32" s="18">
        <f t="shared" si="7"/>
        <v>0</v>
      </c>
      <c r="AF32" s="2">
        <f t="shared" si="8"/>
        <v>0</v>
      </c>
      <c r="AG32" s="2">
        <f t="shared" si="9"/>
        <v>0</v>
      </c>
      <c r="AI32" s="2">
        <f t="shared" si="10"/>
        <v>0</v>
      </c>
      <c r="AJ32" s="2">
        <f t="shared" si="11"/>
        <v>0</v>
      </c>
      <c r="AK32" s="2">
        <f t="shared" si="12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1"/>
        <v/>
      </c>
      <c r="I33" s="54" t="s">
        <v>22</v>
      </c>
      <c r="J33" s="63">
        <f t="shared" si="2"/>
        <v>0</v>
      </c>
      <c r="K33" s="66"/>
      <c r="L33" s="66"/>
      <c r="M33" s="55" t="s">
        <v>22</v>
      </c>
      <c r="N33" s="63" t="str">
        <f t="shared" si="3"/>
        <v>0</v>
      </c>
      <c r="O33" s="170"/>
      <c r="P33" s="171"/>
      <c r="Q33" s="16" t="str">
        <f t="shared" si="0"/>
        <v/>
      </c>
      <c r="R33" s="79" t="s">
        <v>6</v>
      </c>
      <c r="S33" s="138" t="str">
        <f t="shared" si="4"/>
        <v/>
      </c>
      <c r="T33" s="88" t="str">
        <f t="shared" si="5"/>
        <v>0</v>
      </c>
      <c r="U33" s="152" t="s">
        <v>105</v>
      </c>
      <c r="V33" s="155"/>
      <c r="W33" s="13"/>
      <c r="X33" s="17">
        <f t="shared" si="6"/>
        <v>0</v>
      </c>
      <c r="Y33" s="17">
        <f t="shared" si="6"/>
        <v>0</v>
      </c>
      <c r="Z33" s="17">
        <f t="shared" si="6"/>
        <v>0</v>
      </c>
      <c r="AB33" s="18">
        <f t="shared" si="7"/>
        <v>0</v>
      </c>
      <c r="AC33" s="18">
        <f t="shared" si="7"/>
        <v>0</v>
      </c>
      <c r="AD33" s="18">
        <f t="shared" si="7"/>
        <v>0</v>
      </c>
      <c r="AF33" s="2">
        <f t="shared" si="8"/>
        <v>0</v>
      </c>
      <c r="AG33" s="2">
        <f t="shared" si="9"/>
        <v>0</v>
      </c>
      <c r="AI33" s="2">
        <f t="shared" si="10"/>
        <v>0</v>
      </c>
      <c r="AJ33" s="2">
        <f t="shared" si="11"/>
        <v>0</v>
      </c>
      <c r="AK33" s="2">
        <f t="shared" si="12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1"/>
        <v/>
      </c>
      <c r="I34" s="54" t="s">
        <v>22</v>
      </c>
      <c r="J34" s="63">
        <f t="shared" si="2"/>
        <v>0</v>
      </c>
      <c r="K34" s="66"/>
      <c r="L34" s="66"/>
      <c r="M34" s="55" t="s">
        <v>22</v>
      </c>
      <c r="N34" s="63" t="str">
        <f t="shared" si="3"/>
        <v>0</v>
      </c>
      <c r="O34" s="170"/>
      <c r="P34" s="171"/>
      <c r="Q34" s="16" t="str">
        <f t="shared" si="0"/>
        <v/>
      </c>
      <c r="R34" s="79" t="s">
        <v>6</v>
      </c>
      <c r="S34" s="138" t="str">
        <f t="shared" si="4"/>
        <v/>
      </c>
      <c r="T34" s="88" t="str">
        <f t="shared" si="5"/>
        <v>0</v>
      </c>
      <c r="U34" s="152" t="s">
        <v>105</v>
      </c>
      <c r="V34" s="154"/>
      <c r="W34" s="13"/>
      <c r="X34" s="17">
        <f t="shared" si="6"/>
        <v>0</v>
      </c>
      <c r="Y34" s="17">
        <f t="shared" si="6"/>
        <v>0</v>
      </c>
      <c r="Z34" s="17">
        <f t="shared" si="6"/>
        <v>0</v>
      </c>
      <c r="AB34" s="18">
        <f t="shared" si="7"/>
        <v>0</v>
      </c>
      <c r="AC34" s="18">
        <f t="shared" si="7"/>
        <v>0</v>
      </c>
      <c r="AD34" s="18">
        <f t="shared" si="7"/>
        <v>0</v>
      </c>
      <c r="AF34" s="2">
        <f t="shared" si="8"/>
        <v>0</v>
      </c>
      <c r="AG34" s="2">
        <f t="shared" si="9"/>
        <v>0</v>
      </c>
      <c r="AI34" s="2">
        <f t="shared" si="10"/>
        <v>0</v>
      </c>
      <c r="AJ34" s="2">
        <f t="shared" si="11"/>
        <v>0</v>
      </c>
      <c r="AK34" s="2">
        <f t="shared" si="12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1"/>
        <v/>
      </c>
      <c r="I35" s="54" t="s">
        <v>22</v>
      </c>
      <c r="J35" s="63">
        <f t="shared" si="2"/>
        <v>0</v>
      </c>
      <c r="K35" s="66"/>
      <c r="L35" s="66"/>
      <c r="M35" s="55" t="s">
        <v>22</v>
      </c>
      <c r="N35" s="63" t="str">
        <f t="shared" si="3"/>
        <v>0</v>
      </c>
      <c r="O35" s="170"/>
      <c r="P35" s="171"/>
      <c r="Q35" s="16" t="str">
        <f t="shared" si="0"/>
        <v/>
      </c>
      <c r="R35" s="79" t="s">
        <v>6</v>
      </c>
      <c r="S35" s="138" t="str">
        <f t="shared" si="4"/>
        <v/>
      </c>
      <c r="T35" s="88" t="str">
        <f t="shared" si="5"/>
        <v>0</v>
      </c>
      <c r="U35" s="152" t="s">
        <v>105</v>
      </c>
      <c r="V35" s="153"/>
      <c r="W35" s="13"/>
      <c r="X35" s="17">
        <f t="shared" si="6"/>
        <v>0</v>
      </c>
      <c r="Y35" s="17">
        <f t="shared" si="6"/>
        <v>0</v>
      </c>
      <c r="Z35" s="17">
        <f t="shared" si="6"/>
        <v>0</v>
      </c>
      <c r="AB35" s="18">
        <f t="shared" si="7"/>
        <v>0</v>
      </c>
      <c r="AC35" s="18">
        <f t="shared" si="7"/>
        <v>0</v>
      </c>
      <c r="AD35" s="18">
        <f t="shared" si="7"/>
        <v>0</v>
      </c>
      <c r="AF35" s="2">
        <f t="shared" si="8"/>
        <v>0</v>
      </c>
      <c r="AG35" s="2">
        <f t="shared" si="9"/>
        <v>0</v>
      </c>
      <c r="AI35" s="2">
        <f t="shared" si="10"/>
        <v>0</v>
      </c>
      <c r="AJ35" s="2">
        <f t="shared" si="11"/>
        <v>0</v>
      </c>
      <c r="AK35" s="2">
        <f t="shared" si="12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1"/>
        <v/>
      </c>
      <c r="I36" s="54" t="s">
        <v>22</v>
      </c>
      <c r="J36" s="63">
        <f t="shared" si="2"/>
        <v>0</v>
      </c>
      <c r="K36" s="66"/>
      <c r="L36" s="66"/>
      <c r="M36" s="55" t="s">
        <v>22</v>
      </c>
      <c r="N36" s="63" t="str">
        <f t="shared" si="3"/>
        <v>0</v>
      </c>
      <c r="O36" s="170"/>
      <c r="P36" s="171"/>
      <c r="Q36" s="16" t="str">
        <f t="shared" si="0"/>
        <v/>
      </c>
      <c r="R36" s="79" t="s">
        <v>6</v>
      </c>
      <c r="S36" s="138" t="str">
        <f t="shared" si="4"/>
        <v/>
      </c>
      <c r="T36" s="88" t="str">
        <f t="shared" si="5"/>
        <v>0</v>
      </c>
      <c r="U36" s="152" t="s">
        <v>105</v>
      </c>
      <c r="V36" s="154"/>
      <c r="W36" s="13"/>
      <c r="X36" s="17">
        <f t="shared" si="6"/>
        <v>0</v>
      </c>
      <c r="Y36" s="17">
        <f t="shared" si="6"/>
        <v>0</v>
      </c>
      <c r="Z36" s="17">
        <f t="shared" si="6"/>
        <v>0</v>
      </c>
      <c r="AB36" s="18">
        <f t="shared" si="7"/>
        <v>0</v>
      </c>
      <c r="AC36" s="18">
        <f t="shared" si="7"/>
        <v>0</v>
      </c>
      <c r="AD36" s="18">
        <f t="shared" si="7"/>
        <v>0</v>
      </c>
      <c r="AF36" s="2">
        <f t="shared" si="8"/>
        <v>0</v>
      </c>
      <c r="AG36" s="2">
        <f t="shared" si="9"/>
        <v>0</v>
      </c>
      <c r="AI36" s="2">
        <f t="shared" si="10"/>
        <v>0</v>
      </c>
      <c r="AJ36" s="2">
        <f t="shared" si="11"/>
        <v>0</v>
      </c>
      <c r="AK36" s="2">
        <f t="shared" si="12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1"/>
        <v/>
      </c>
      <c r="I37" s="54" t="s">
        <v>22</v>
      </c>
      <c r="J37" s="63">
        <f t="shared" si="2"/>
        <v>0</v>
      </c>
      <c r="K37" s="66"/>
      <c r="L37" s="66"/>
      <c r="M37" s="55" t="s">
        <v>22</v>
      </c>
      <c r="N37" s="63" t="str">
        <f t="shared" si="3"/>
        <v>0</v>
      </c>
      <c r="O37" s="170"/>
      <c r="P37" s="171"/>
      <c r="Q37" s="16" t="str">
        <f t="shared" si="0"/>
        <v/>
      </c>
      <c r="R37" s="79" t="s">
        <v>6</v>
      </c>
      <c r="S37" s="138" t="str">
        <f t="shared" si="4"/>
        <v/>
      </c>
      <c r="T37" s="88" t="str">
        <f t="shared" si="5"/>
        <v>0</v>
      </c>
      <c r="U37" s="152" t="s">
        <v>105</v>
      </c>
      <c r="V37" s="153"/>
      <c r="W37" s="13"/>
      <c r="X37" s="17">
        <f t="shared" si="6"/>
        <v>0</v>
      </c>
      <c r="Y37" s="17">
        <f t="shared" si="6"/>
        <v>0</v>
      </c>
      <c r="Z37" s="17">
        <f t="shared" si="6"/>
        <v>0</v>
      </c>
      <c r="AB37" s="18">
        <f t="shared" si="7"/>
        <v>0</v>
      </c>
      <c r="AC37" s="18">
        <f t="shared" si="7"/>
        <v>0</v>
      </c>
      <c r="AD37" s="18">
        <f t="shared" si="7"/>
        <v>0</v>
      </c>
      <c r="AF37" s="2">
        <f t="shared" si="8"/>
        <v>0</v>
      </c>
      <c r="AG37" s="2">
        <f t="shared" si="9"/>
        <v>0</v>
      </c>
      <c r="AI37" s="2">
        <f t="shared" si="10"/>
        <v>0</v>
      </c>
      <c r="AJ37" s="2">
        <f t="shared" si="11"/>
        <v>0</v>
      </c>
      <c r="AK37" s="2">
        <f t="shared" si="12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1"/>
        <v/>
      </c>
      <c r="I38" s="54" t="s">
        <v>22</v>
      </c>
      <c r="J38" s="63">
        <f t="shared" si="2"/>
        <v>0</v>
      </c>
      <c r="K38" s="66"/>
      <c r="L38" s="66"/>
      <c r="M38" s="55" t="s">
        <v>22</v>
      </c>
      <c r="N38" s="63" t="str">
        <f t="shared" si="3"/>
        <v>0</v>
      </c>
      <c r="O38" s="170"/>
      <c r="P38" s="171"/>
      <c r="Q38" s="16" t="str">
        <f t="shared" si="0"/>
        <v/>
      </c>
      <c r="R38" s="79" t="s">
        <v>6</v>
      </c>
      <c r="S38" s="138" t="str">
        <f t="shared" si="4"/>
        <v/>
      </c>
      <c r="T38" s="88" t="str">
        <f t="shared" si="5"/>
        <v>0</v>
      </c>
      <c r="U38" s="152" t="s">
        <v>105</v>
      </c>
      <c r="V38" s="153"/>
      <c r="W38" s="13"/>
      <c r="X38" s="17">
        <f t="shared" si="6"/>
        <v>0</v>
      </c>
      <c r="Y38" s="17">
        <f t="shared" si="6"/>
        <v>0</v>
      </c>
      <c r="Z38" s="17">
        <f t="shared" si="6"/>
        <v>0</v>
      </c>
      <c r="AB38" s="18">
        <f t="shared" si="7"/>
        <v>0</v>
      </c>
      <c r="AC38" s="18">
        <f t="shared" si="7"/>
        <v>0</v>
      </c>
      <c r="AD38" s="18">
        <f t="shared" si="7"/>
        <v>0</v>
      </c>
      <c r="AF38" s="2">
        <f t="shared" si="8"/>
        <v>0</v>
      </c>
      <c r="AG38" s="2">
        <f t="shared" si="9"/>
        <v>0</v>
      </c>
      <c r="AI38" s="2">
        <f t="shared" si="10"/>
        <v>0</v>
      </c>
      <c r="AJ38" s="2">
        <f t="shared" si="11"/>
        <v>0</v>
      </c>
      <c r="AK38" s="2">
        <f t="shared" si="12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1"/>
        <v/>
      </c>
      <c r="I39" s="54" t="s">
        <v>22</v>
      </c>
      <c r="J39" s="63">
        <f t="shared" si="2"/>
        <v>0</v>
      </c>
      <c r="K39" s="66"/>
      <c r="L39" s="66"/>
      <c r="M39" s="55" t="s">
        <v>22</v>
      </c>
      <c r="N39" s="63" t="str">
        <f t="shared" si="3"/>
        <v>0</v>
      </c>
      <c r="O39" s="170"/>
      <c r="P39" s="171"/>
      <c r="Q39" s="16" t="str">
        <f t="shared" si="0"/>
        <v/>
      </c>
      <c r="R39" s="79" t="s">
        <v>6</v>
      </c>
      <c r="S39" s="138" t="str">
        <f t="shared" si="4"/>
        <v/>
      </c>
      <c r="T39" s="88" t="str">
        <f t="shared" si="5"/>
        <v>0</v>
      </c>
      <c r="U39" s="152" t="s">
        <v>105</v>
      </c>
      <c r="V39" s="154"/>
      <c r="W39" s="13"/>
      <c r="X39" s="17">
        <f t="shared" si="6"/>
        <v>0</v>
      </c>
      <c r="Y39" s="17">
        <f t="shared" si="6"/>
        <v>0</v>
      </c>
      <c r="Z39" s="17">
        <f t="shared" si="6"/>
        <v>0</v>
      </c>
      <c r="AB39" s="18">
        <f t="shared" si="7"/>
        <v>0</v>
      </c>
      <c r="AC39" s="18">
        <f t="shared" si="7"/>
        <v>0</v>
      </c>
      <c r="AD39" s="18">
        <f t="shared" si="7"/>
        <v>0</v>
      </c>
      <c r="AF39" s="2">
        <f t="shared" si="8"/>
        <v>0</v>
      </c>
      <c r="AG39" s="2">
        <f t="shared" si="9"/>
        <v>0</v>
      </c>
      <c r="AI39" s="2">
        <f t="shared" si="10"/>
        <v>0</v>
      </c>
      <c r="AJ39" s="2">
        <f t="shared" si="11"/>
        <v>0</v>
      </c>
      <c r="AK39" s="2">
        <f t="shared" si="12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5" t="str">
        <f t="shared" si="1"/>
        <v/>
      </c>
      <c r="I40" s="59" t="s">
        <v>22</v>
      </c>
      <c r="J40" s="63">
        <f t="shared" si="2"/>
        <v>0</v>
      </c>
      <c r="K40" s="67"/>
      <c r="L40" s="67"/>
      <c r="M40" s="60" t="s">
        <v>22</v>
      </c>
      <c r="N40" s="63" t="str">
        <f t="shared" si="3"/>
        <v>0</v>
      </c>
      <c r="O40" s="172"/>
      <c r="P40" s="173"/>
      <c r="Q40" s="19" t="str">
        <f t="shared" si="0"/>
        <v/>
      </c>
      <c r="R40" s="80" t="s">
        <v>6</v>
      </c>
      <c r="S40" s="138" t="str">
        <f t="shared" si="4"/>
        <v/>
      </c>
      <c r="T40" s="89" t="str">
        <f t="shared" si="5"/>
        <v>0</v>
      </c>
      <c r="U40" s="156" t="s">
        <v>105</v>
      </c>
      <c r="V40" s="157"/>
      <c r="W40" s="13"/>
      <c r="X40" s="20">
        <f t="shared" si="6"/>
        <v>0</v>
      </c>
      <c r="Y40" s="20">
        <f t="shared" si="6"/>
        <v>0</v>
      </c>
      <c r="Z40" s="20">
        <f t="shared" si="6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F40" s="2">
        <f t="shared" si="8"/>
        <v>0</v>
      </c>
      <c r="AG40" s="2">
        <f t="shared" si="9"/>
        <v>0</v>
      </c>
      <c r="AI40" s="2">
        <f t="shared" si="10"/>
        <v>0</v>
      </c>
      <c r="AJ40" s="2">
        <f t="shared" si="11"/>
        <v>0</v>
      </c>
      <c r="AK40" s="2">
        <f t="shared" si="12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237"/>
      <c r="J41" s="237"/>
      <c r="K41" s="237"/>
      <c r="L41" s="237"/>
      <c r="M41" s="237"/>
      <c r="N41" s="205"/>
      <c r="O41" s="207"/>
      <c r="P41" s="207"/>
      <c r="Q41" s="207"/>
      <c r="R41" s="73"/>
      <c r="S41" s="73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237"/>
      <c r="J42" s="237"/>
      <c r="K42" s="237"/>
      <c r="L42" s="237"/>
      <c r="M42" s="237"/>
      <c r="N42" s="76"/>
      <c r="O42" s="235" t="s">
        <v>28</v>
      </c>
      <c r="P42" s="235"/>
      <c r="Q42" s="101">
        <f>SUM(Q10:Q40)</f>
        <v>0</v>
      </c>
      <c r="R42" s="76"/>
      <c r="S42" s="90" t="s">
        <v>85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237"/>
      <c r="J43" s="237"/>
      <c r="K43" s="237"/>
      <c r="L43" s="237"/>
      <c r="M43" s="237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237"/>
      <c r="J44" s="237"/>
      <c r="K44" s="237"/>
      <c r="L44" s="237"/>
      <c r="M44" s="237"/>
      <c r="N44" s="238"/>
      <c r="O44" s="238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237"/>
      <c r="J45" s="237"/>
      <c r="K45" s="237"/>
      <c r="L45" s="237"/>
      <c r="M45" s="237"/>
      <c r="N45" s="235" t="s">
        <v>30</v>
      </c>
      <c r="O45" s="235"/>
      <c r="P45" s="236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AxEoLOSqU70fbO5L1XiCtOxiUctckBnuGd/GwUfHcZVEpokTNLnibs6QDcFn/0Lc+1t8TFdKMlUjtrmJk/Hx0g==" saltValue="uXt0n/Apr/mh+dzuP5CdRQ==" spinCount="100000" sheet="1" formatColumns="0" formatRows="0" selectLockedCells="1"/>
  <mergeCells count="74">
    <mergeCell ref="K4:Q4"/>
    <mergeCell ref="K5:Q5"/>
    <mergeCell ref="B2:C2"/>
    <mergeCell ref="B3:C3"/>
    <mergeCell ref="D3:G3"/>
    <mergeCell ref="I3:J3"/>
    <mergeCell ref="K3:Q3"/>
    <mergeCell ref="B4:C4"/>
    <mergeCell ref="D4:G4"/>
    <mergeCell ref="I4:J4"/>
    <mergeCell ref="B5:C5"/>
    <mergeCell ref="D5:G5"/>
    <mergeCell ref="I5:J5"/>
    <mergeCell ref="B6:C6"/>
    <mergeCell ref="D6:G6"/>
    <mergeCell ref="I8:J8"/>
    <mergeCell ref="K8:L8"/>
    <mergeCell ref="M8:N8"/>
    <mergeCell ref="D8:E8"/>
    <mergeCell ref="X8:Z8"/>
    <mergeCell ref="AB8:AD8"/>
    <mergeCell ref="O8:Q8"/>
    <mergeCell ref="R8:T8"/>
    <mergeCell ref="U8:V8"/>
    <mergeCell ref="B41:C42"/>
    <mergeCell ref="D41:H41"/>
    <mergeCell ref="I41:M45"/>
    <mergeCell ref="N41:Q41"/>
    <mergeCell ref="B43:C43"/>
    <mergeCell ref="B44:C44"/>
    <mergeCell ref="O42:P42"/>
    <mergeCell ref="E42:H42"/>
    <mergeCell ref="E43:H43"/>
    <mergeCell ref="B51:Q51"/>
    <mergeCell ref="C48:D48"/>
    <mergeCell ref="N44:Q44"/>
    <mergeCell ref="B45:C45"/>
    <mergeCell ref="N45:O45"/>
    <mergeCell ref="P45:Q45"/>
    <mergeCell ref="E44:H44"/>
    <mergeCell ref="E45:H4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7:E27"/>
    <mergeCell ref="D28:E28"/>
    <mergeCell ref="D19:E19"/>
    <mergeCell ref="D20:E20"/>
    <mergeCell ref="D21:E21"/>
    <mergeCell ref="D22:E22"/>
    <mergeCell ref="D23:E23"/>
    <mergeCell ref="B1:V1"/>
    <mergeCell ref="D39:E39"/>
    <mergeCell ref="D40:E4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</mergeCells>
  <dataValidations count="3">
    <dataValidation type="list" allowBlank="1" showInputMessage="1" showErrorMessage="1" sqref="I10:I40 M10:M40" xr:uid="{C343751B-7238-451B-87C8-71150FF1C26B}">
      <formula1>$AB$3:$AB$6</formula1>
    </dataValidation>
    <dataValidation type="list" allowBlank="1" showInputMessage="1" showErrorMessage="1" sqref="K10:L40" xr:uid="{F3C0D060-D007-425A-9943-339B0A5F12F6}">
      <formula1>$AD$3:$AD$4</formula1>
    </dataValidation>
    <dataValidation type="list" allowBlank="1" showInputMessage="1" showErrorMessage="1" sqref="R10:R40" xr:uid="{5E1A8708-0601-4D0A-A485-EF600ADDA635}">
      <formula1>$AC$3:$AC$5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4EA2-7EE4-490C-892C-C5E343A31699}">
  <sheetPr codeName="Tabelle13">
    <outlinePr showOutlineSymbols="0"/>
    <pageSetUpPr fitToPage="1"/>
  </sheetPr>
  <dimension ref="B1:W25"/>
  <sheetViews>
    <sheetView showGridLines="0" showRowColHeaders="0" showZeros="0" showOutlineSymbols="0" zoomScaleNormal="100" workbookViewId="0">
      <selection activeCell="D3" sqref="D3:F3"/>
    </sheetView>
  </sheetViews>
  <sheetFormatPr baseColWidth="10" defaultColWidth="11.42578125" defaultRowHeight="14.25" x14ac:dyDescent="0.2"/>
  <cols>
    <col min="1" max="1" width="2.42578125" style="2" customWidth="1"/>
    <col min="2" max="2" width="17.7109375" style="108" customWidth="1"/>
    <col min="3" max="12" width="16.7109375" style="2" customWidth="1"/>
    <col min="13" max="13" width="3" style="2" customWidth="1"/>
    <col min="14" max="14" width="12.140625" style="2" customWidth="1"/>
    <col min="15" max="15" width="10.7109375" style="2" customWidth="1"/>
    <col min="16" max="16" width="2.42578125" style="2" customWidth="1"/>
    <col min="17" max="23" width="20.7109375" style="2" hidden="1" customWidth="1"/>
    <col min="24" max="16384" width="11.42578125" style="2"/>
  </cols>
  <sheetData>
    <row r="1" spans="2:23" ht="42" customHeight="1" x14ac:dyDescent="0.2">
      <c r="B1" s="249" t="s">
        <v>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1"/>
    </row>
    <row r="2" spans="2:23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23" ht="21" customHeight="1" x14ac:dyDescent="0.2">
      <c r="B3" s="179" t="s">
        <v>1</v>
      </c>
      <c r="C3" s="180"/>
      <c r="D3" s="248" t="str">
        <f>IF(Dezember!D3&lt;&gt;"",Dezember!D3,"")</f>
        <v/>
      </c>
      <c r="E3" s="248"/>
      <c r="F3" s="248"/>
      <c r="G3" s="3"/>
      <c r="H3" s="47"/>
      <c r="I3" s="107" t="s">
        <v>32</v>
      </c>
      <c r="J3" s="252">
        <f>Jänner!R3</f>
        <v>2025</v>
      </c>
      <c r="K3" s="252"/>
      <c r="L3" s="252"/>
      <c r="M3" s="252"/>
      <c r="N3" s="252"/>
      <c r="O3" s="253"/>
      <c r="P3" s="1"/>
      <c r="Q3" s="95"/>
      <c r="R3" s="94"/>
      <c r="U3" s="2" t="s">
        <v>22</v>
      </c>
      <c r="V3" s="2" t="s">
        <v>6</v>
      </c>
    </row>
    <row r="4" spans="2:23" ht="21" customHeight="1" x14ac:dyDescent="0.2">
      <c r="B4" s="179" t="s">
        <v>2</v>
      </c>
      <c r="C4" s="180"/>
      <c r="D4" s="248" t="str">
        <f>IF(Dezember!D4&lt;&gt;"",Dezember!D4,"")</f>
        <v/>
      </c>
      <c r="E4" s="248"/>
      <c r="F4" s="248"/>
      <c r="G4" s="46"/>
      <c r="H4" s="47"/>
      <c r="I4" s="47"/>
      <c r="J4" s="47"/>
      <c r="K4" s="47"/>
      <c r="L4" s="47"/>
      <c r="M4" s="47"/>
      <c r="N4" s="47"/>
      <c r="O4" s="47"/>
      <c r="Q4" s="4"/>
      <c r="R4" s="4"/>
      <c r="S4" s="4"/>
      <c r="T4" s="4"/>
      <c r="U4" s="4" t="s">
        <v>19</v>
      </c>
      <c r="V4" s="4" t="s">
        <v>23</v>
      </c>
      <c r="W4" s="4"/>
    </row>
    <row r="5" spans="2:23" ht="21" customHeight="1" x14ac:dyDescent="0.2">
      <c r="B5" s="179" t="s">
        <v>3</v>
      </c>
      <c r="C5" s="180"/>
      <c r="D5" s="248" t="str">
        <f>IF(Dezember!D5&lt;&gt;"",Dezember!D5,"")</f>
        <v/>
      </c>
      <c r="E5" s="248"/>
      <c r="F5" s="248"/>
      <c r="G5" s="3"/>
      <c r="H5" s="47"/>
      <c r="I5" s="47"/>
      <c r="J5" s="93"/>
      <c r="K5" s="93"/>
      <c r="L5" s="93"/>
      <c r="M5" s="93"/>
      <c r="N5" s="93"/>
      <c r="O5" s="93"/>
      <c r="Q5" s="5"/>
      <c r="R5" s="4"/>
      <c r="S5" s="4"/>
      <c r="T5" s="4"/>
      <c r="U5" s="4" t="s">
        <v>21</v>
      </c>
      <c r="V5" s="4" t="s">
        <v>24</v>
      </c>
      <c r="W5" s="4"/>
    </row>
    <row r="6" spans="2:23" ht="21" customHeight="1" x14ac:dyDescent="0.2">
      <c r="B6" s="179" t="s">
        <v>4</v>
      </c>
      <c r="C6" s="180"/>
      <c r="D6" s="248" t="str">
        <f>IF(Dezember!D6&lt;&gt;"",Dezember!D6,"")</f>
        <v/>
      </c>
      <c r="E6" s="248"/>
      <c r="F6" s="248"/>
      <c r="G6" s="3"/>
      <c r="H6" s="3"/>
      <c r="I6" s="3"/>
      <c r="J6" s="3"/>
      <c r="K6" s="3"/>
      <c r="L6" s="3"/>
      <c r="M6" s="3"/>
      <c r="N6" s="3"/>
      <c r="O6" s="3"/>
      <c r="Q6" s="4"/>
      <c r="R6" s="4"/>
      <c r="S6" s="4"/>
      <c r="T6" s="4"/>
      <c r="U6" s="4" t="s">
        <v>20</v>
      </c>
      <c r="V6" s="4"/>
      <c r="W6" s="4"/>
    </row>
    <row r="7" spans="2:23" ht="51.6" customHeight="1" x14ac:dyDescent="0.25">
      <c r="B7" s="247" t="s">
        <v>102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</row>
    <row r="8" spans="2:23" ht="21" customHeight="1" x14ac:dyDescent="0.2"/>
    <row r="9" spans="2:23" ht="21" customHeight="1" x14ac:dyDescent="0.2">
      <c r="B9" s="110"/>
      <c r="C9" s="244" t="s">
        <v>26</v>
      </c>
      <c r="D9" s="245"/>
      <c r="E9" s="246"/>
      <c r="F9" s="244" t="s">
        <v>27</v>
      </c>
      <c r="G9" s="245"/>
      <c r="H9" s="246"/>
      <c r="I9" s="244" t="s">
        <v>99</v>
      </c>
      <c r="J9" s="246"/>
      <c r="K9" s="137" t="s">
        <v>103</v>
      </c>
      <c r="L9" s="111" t="s">
        <v>100</v>
      </c>
    </row>
    <row r="10" spans="2:23" ht="21" customHeight="1" x14ac:dyDescent="0.2">
      <c r="B10" s="112"/>
      <c r="C10" s="113" t="s">
        <v>19</v>
      </c>
      <c r="D10" s="109" t="s">
        <v>20</v>
      </c>
      <c r="E10" s="109" t="s">
        <v>21</v>
      </c>
      <c r="F10" s="113" t="s">
        <v>19</v>
      </c>
      <c r="G10" s="109" t="s">
        <v>20</v>
      </c>
      <c r="H10" s="109" t="s">
        <v>21</v>
      </c>
      <c r="I10" s="113" t="s">
        <v>98</v>
      </c>
      <c r="J10" s="109" t="s">
        <v>15</v>
      </c>
      <c r="K10" s="147" t="s">
        <v>15</v>
      </c>
      <c r="L10" s="114" t="s">
        <v>15</v>
      </c>
    </row>
    <row r="11" spans="2:23" ht="21" customHeight="1" x14ac:dyDescent="0.2">
      <c r="B11" s="115" t="s">
        <v>86</v>
      </c>
      <c r="C11" s="116">
        <f>Jänner!D43</f>
        <v>0</v>
      </c>
      <c r="D11" s="117">
        <f>Jänner!D44</f>
        <v>0</v>
      </c>
      <c r="E11" s="118">
        <f>Jänner!D45</f>
        <v>0</v>
      </c>
      <c r="F11" s="116">
        <f>Jänner!E43</f>
        <v>0</v>
      </c>
      <c r="G11" s="117">
        <f>Jänner!E44</f>
        <v>0</v>
      </c>
      <c r="H11" s="118">
        <f>Jänner!E45</f>
        <v>0</v>
      </c>
      <c r="I11" s="119">
        <f>Jänner!Q42</f>
        <v>0</v>
      </c>
      <c r="J11" s="118">
        <f>Jänner!T42</f>
        <v>0</v>
      </c>
      <c r="K11" s="146">
        <f>Jänner!V42</f>
        <v>0</v>
      </c>
      <c r="L11" s="120">
        <f>Jänner!P45</f>
        <v>0</v>
      </c>
    </row>
    <row r="12" spans="2:23" ht="21" customHeight="1" x14ac:dyDescent="0.2">
      <c r="B12" s="121" t="s">
        <v>87</v>
      </c>
      <c r="C12" s="116">
        <f>Februar!D43</f>
        <v>0</v>
      </c>
      <c r="D12" s="122">
        <f>Februar!D44</f>
        <v>0</v>
      </c>
      <c r="E12" s="123">
        <f>Februar!D45</f>
        <v>0</v>
      </c>
      <c r="F12" s="116">
        <f>Februar!E43</f>
        <v>0</v>
      </c>
      <c r="G12" s="122">
        <f>Februar!E44</f>
        <v>0</v>
      </c>
      <c r="H12" s="123">
        <f>Februar!E45</f>
        <v>0</v>
      </c>
      <c r="I12" s="119">
        <f>Februar!Q42</f>
        <v>0</v>
      </c>
      <c r="J12" s="123">
        <f>Februar!T42</f>
        <v>0</v>
      </c>
      <c r="K12" s="146">
        <f>Februar!V42</f>
        <v>0</v>
      </c>
      <c r="L12" s="120">
        <f>Februar!P45</f>
        <v>0</v>
      </c>
    </row>
    <row r="13" spans="2:23" ht="21" customHeight="1" x14ac:dyDescent="0.2">
      <c r="B13" s="121" t="s">
        <v>88</v>
      </c>
      <c r="C13" s="116">
        <f>März!D43</f>
        <v>0</v>
      </c>
      <c r="D13" s="122">
        <f>März!D44</f>
        <v>0</v>
      </c>
      <c r="E13" s="123">
        <f>März!D45</f>
        <v>0</v>
      </c>
      <c r="F13" s="116">
        <f>März!E43</f>
        <v>0</v>
      </c>
      <c r="G13" s="122">
        <f>März!E44</f>
        <v>0</v>
      </c>
      <c r="H13" s="123">
        <f>März!E45</f>
        <v>0</v>
      </c>
      <c r="I13" s="119">
        <f>März!Q42</f>
        <v>0</v>
      </c>
      <c r="J13" s="123">
        <f>März!T42</f>
        <v>0</v>
      </c>
      <c r="K13" s="146">
        <f>März!V42</f>
        <v>0</v>
      </c>
      <c r="L13" s="120">
        <f>März!P45</f>
        <v>0</v>
      </c>
    </row>
    <row r="14" spans="2:23" ht="21" customHeight="1" x14ac:dyDescent="0.2">
      <c r="B14" s="121" t="s">
        <v>89</v>
      </c>
      <c r="C14" s="116">
        <f>April!D43</f>
        <v>0</v>
      </c>
      <c r="D14" s="122">
        <f>April!D44</f>
        <v>0</v>
      </c>
      <c r="E14" s="123">
        <f>April!D45</f>
        <v>0</v>
      </c>
      <c r="F14" s="116">
        <f>April!E43</f>
        <v>0</v>
      </c>
      <c r="G14" s="122">
        <f>April!E44</f>
        <v>0</v>
      </c>
      <c r="H14" s="123">
        <f>April!E45</f>
        <v>0</v>
      </c>
      <c r="I14" s="119">
        <f>April!Q42</f>
        <v>0</v>
      </c>
      <c r="J14" s="123">
        <f>April!T42</f>
        <v>0</v>
      </c>
      <c r="K14" s="146">
        <f>April!V42</f>
        <v>0</v>
      </c>
      <c r="L14" s="120">
        <f>April!P45</f>
        <v>0</v>
      </c>
    </row>
    <row r="15" spans="2:23" ht="21" customHeight="1" x14ac:dyDescent="0.2">
      <c r="B15" s="121" t="s">
        <v>90</v>
      </c>
      <c r="C15" s="116">
        <f>Mai!D43</f>
        <v>0</v>
      </c>
      <c r="D15" s="122">
        <f>Mai!D44</f>
        <v>0</v>
      </c>
      <c r="E15" s="123">
        <f>Mai!D45</f>
        <v>0</v>
      </c>
      <c r="F15" s="116">
        <f>Mai!E43</f>
        <v>0</v>
      </c>
      <c r="G15" s="122">
        <f>Mai!E44</f>
        <v>0</v>
      </c>
      <c r="H15" s="123">
        <f>Mai!E45</f>
        <v>0</v>
      </c>
      <c r="I15" s="119">
        <f>Mai!Q42</f>
        <v>0</v>
      </c>
      <c r="J15" s="123">
        <f>Mai!T42</f>
        <v>0</v>
      </c>
      <c r="K15" s="146">
        <f>Mai!V42</f>
        <v>0</v>
      </c>
      <c r="L15" s="120">
        <f>Mai!P45</f>
        <v>0</v>
      </c>
    </row>
    <row r="16" spans="2:23" ht="21" customHeight="1" x14ac:dyDescent="0.2">
      <c r="B16" s="121" t="s">
        <v>91</v>
      </c>
      <c r="C16" s="116">
        <f>Juni!D43</f>
        <v>0</v>
      </c>
      <c r="D16" s="122">
        <f>Juni!D44</f>
        <v>0</v>
      </c>
      <c r="E16" s="123">
        <f>Juni!D45</f>
        <v>0</v>
      </c>
      <c r="F16" s="116">
        <f>Juni!E43</f>
        <v>0</v>
      </c>
      <c r="G16" s="122">
        <f>Juni!E44</f>
        <v>0</v>
      </c>
      <c r="H16" s="123">
        <f>Juni!E45</f>
        <v>0</v>
      </c>
      <c r="I16" s="119">
        <f>Juni!Q42</f>
        <v>0</v>
      </c>
      <c r="J16" s="123">
        <f>Juni!T42</f>
        <v>0</v>
      </c>
      <c r="K16" s="146">
        <f>Juni!V42</f>
        <v>0</v>
      </c>
      <c r="L16" s="120">
        <f>Juni!P45</f>
        <v>0</v>
      </c>
    </row>
    <row r="17" spans="2:12" ht="21" customHeight="1" x14ac:dyDescent="0.2">
      <c r="B17" s="121" t="s">
        <v>92</v>
      </c>
      <c r="C17" s="116">
        <f>Juli!D43</f>
        <v>0</v>
      </c>
      <c r="D17" s="122">
        <f>Juli!D44</f>
        <v>0</v>
      </c>
      <c r="E17" s="123">
        <f>Juli!D45</f>
        <v>0</v>
      </c>
      <c r="F17" s="116">
        <f>Juli!E43</f>
        <v>0</v>
      </c>
      <c r="G17" s="122">
        <f>Juli!E44</f>
        <v>0</v>
      </c>
      <c r="H17" s="123">
        <f>Juli!E45</f>
        <v>0</v>
      </c>
      <c r="I17" s="119">
        <f>Juli!Q42</f>
        <v>0</v>
      </c>
      <c r="J17" s="123">
        <f>Juli!T42</f>
        <v>0</v>
      </c>
      <c r="K17" s="146">
        <f>Juli!V42</f>
        <v>0</v>
      </c>
      <c r="L17" s="120">
        <f>Juli!P45</f>
        <v>0</v>
      </c>
    </row>
    <row r="18" spans="2:12" ht="21" customHeight="1" x14ac:dyDescent="0.2">
      <c r="B18" s="121" t="s">
        <v>93</v>
      </c>
      <c r="C18" s="116">
        <f>August!D43</f>
        <v>0</v>
      </c>
      <c r="D18" s="122">
        <f>August!D44</f>
        <v>0</v>
      </c>
      <c r="E18" s="123">
        <f>August!D45</f>
        <v>0</v>
      </c>
      <c r="F18" s="116">
        <f>August!E43</f>
        <v>0</v>
      </c>
      <c r="G18" s="122">
        <f>August!E44</f>
        <v>0</v>
      </c>
      <c r="H18" s="123">
        <f>August!E45</f>
        <v>0</v>
      </c>
      <c r="I18" s="119">
        <f>August!Q42</f>
        <v>0</v>
      </c>
      <c r="J18" s="123">
        <f>August!T42</f>
        <v>0</v>
      </c>
      <c r="K18" s="146">
        <f>August!V42</f>
        <v>0</v>
      </c>
      <c r="L18" s="120">
        <f>August!P45</f>
        <v>0</v>
      </c>
    </row>
    <row r="19" spans="2:12" ht="21" customHeight="1" x14ac:dyDescent="0.2">
      <c r="B19" s="121" t="s">
        <v>94</v>
      </c>
      <c r="C19" s="116">
        <f>September!D43</f>
        <v>0</v>
      </c>
      <c r="D19" s="122">
        <f>September!D44</f>
        <v>0</v>
      </c>
      <c r="E19" s="123">
        <f>September!D45</f>
        <v>0</v>
      </c>
      <c r="F19" s="116">
        <f>September!E43</f>
        <v>0</v>
      </c>
      <c r="G19" s="122">
        <f>September!E44</f>
        <v>0</v>
      </c>
      <c r="H19" s="123">
        <f>September!E45</f>
        <v>0</v>
      </c>
      <c r="I19" s="119">
        <f>September!Q42</f>
        <v>0</v>
      </c>
      <c r="J19" s="123">
        <f>September!T42</f>
        <v>0</v>
      </c>
      <c r="K19" s="146">
        <f>September!V42</f>
        <v>0</v>
      </c>
      <c r="L19" s="120">
        <f>September!P45</f>
        <v>0</v>
      </c>
    </row>
    <row r="20" spans="2:12" ht="21" customHeight="1" x14ac:dyDescent="0.2">
      <c r="B20" s="121" t="s">
        <v>95</v>
      </c>
      <c r="C20" s="116">
        <f>Oktober!D43</f>
        <v>0</v>
      </c>
      <c r="D20" s="122">
        <f>Oktober!D44</f>
        <v>0</v>
      </c>
      <c r="E20" s="123">
        <f>Oktober!D45</f>
        <v>0</v>
      </c>
      <c r="F20" s="116">
        <f>Oktober!E43</f>
        <v>0</v>
      </c>
      <c r="G20" s="122">
        <f>Oktober!E44</f>
        <v>0</v>
      </c>
      <c r="H20" s="123">
        <f>Oktober!E45</f>
        <v>0</v>
      </c>
      <c r="I20" s="119">
        <f>Oktober!Q42</f>
        <v>0</v>
      </c>
      <c r="J20" s="123">
        <f>Oktober!T42</f>
        <v>0</v>
      </c>
      <c r="K20" s="146">
        <f>Oktober!V42</f>
        <v>0</v>
      </c>
      <c r="L20" s="120">
        <f>Oktober!P45</f>
        <v>0</v>
      </c>
    </row>
    <row r="21" spans="2:12" ht="21" customHeight="1" x14ac:dyDescent="0.2">
      <c r="B21" s="121" t="s">
        <v>96</v>
      </c>
      <c r="C21" s="116">
        <f>November!D43</f>
        <v>0</v>
      </c>
      <c r="D21" s="122">
        <f>November!D44</f>
        <v>0</v>
      </c>
      <c r="E21" s="123">
        <f>November!D45</f>
        <v>0</v>
      </c>
      <c r="F21" s="116">
        <f>November!E43</f>
        <v>0</v>
      </c>
      <c r="G21" s="122">
        <f>November!E44</f>
        <v>0</v>
      </c>
      <c r="H21" s="123">
        <f>November!E45</f>
        <v>0</v>
      </c>
      <c r="I21" s="119">
        <f>November!Q42</f>
        <v>0</v>
      </c>
      <c r="J21" s="123">
        <f>November!T42</f>
        <v>0</v>
      </c>
      <c r="K21" s="146">
        <f>November!V42</f>
        <v>0</v>
      </c>
      <c r="L21" s="120">
        <f>November!P45</f>
        <v>0</v>
      </c>
    </row>
    <row r="22" spans="2:12" ht="21" customHeight="1" x14ac:dyDescent="0.2">
      <c r="B22" s="124" t="s">
        <v>97</v>
      </c>
      <c r="C22" s="125">
        <f>Dezember!D43</f>
        <v>0</v>
      </c>
      <c r="D22" s="126">
        <f>Dezember!D44</f>
        <v>0</v>
      </c>
      <c r="E22" s="127">
        <f>Dezember!D45</f>
        <v>0</v>
      </c>
      <c r="F22" s="125">
        <f>Dezember!E43</f>
        <v>0</v>
      </c>
      <c r="G22" s="126">
        <f>Dezember!E44</f>
        <v>0</v>
      </c>
      <c r="H22" s="127">
        <f>Dezember!E45</f>
        <v>0</v>
      </c>
      <c r="I22" s="128">
        <f>Dezember!Q42</f>
        <v>0</v>
      </c>
      <c r="J22" s="127">
        <f>Dezember!T42</f>
        <v>0</v>
      </c>
      <c r="K22" s="148">
        <f>Dezember!V42</f>
        <v>0</v>
      </c>
      <c r="L22" s="129">
        <f>Dezember!P45</f>
        <v>0</v>
      </c>
    </row>
    <row r="23" spans="2:12" ht="21" customHeight="1" thickBot="1" x14ac:dyDescent="0.25">
      <c r="B23" s="130" t="s">
        <v>101</v>
      </c>
      <c r="C23" s="131">
        <f>Jänner!D43+Februar!D43+März!D43+April!D43+Mai!D43+Juni!D43+Juli!D43+August!D43+September!D43+Oktober!D43+November!D43+Dezember!D43</f>
        <v>0</v>
      </c>
      <c r="D23" s="132">
        <f>Jänner!D44+Februar!D44+März!D44+April!D44+Mai!D44+Juni!D44+Juli!D44+August!D44+September!D44+Oktober!D44+November!D44+Dezember!D44</f>
        <v>0</v>
      </c>
      <c r="E23" s="133">
        <f>Jänner!D45+Februar!D45+März!D45+April!D45+Mai!D45+Juni!D45+Juli!D45+August!D45+September!D45+Oktober!D45+November!D45+Dezember!D45</f>
        <v>0</v>
      </c>
      <c r="F23" s="131">
        <f>Jänner!E43+Februar!E43+März!E43+April!E43+Mai!E43+Juni!E43+Juli!E43+August!E43+September!E43+Oktober!E43+November!E43+Dezember!E43</f>
        <v>0</v>
      </c>
      <c r="G23" s="132">
        <f>Jänner!E44+Februar!E44+März!E44+April!E44+Mai!E44+Juni!E44+Juli!E44+August!E44+September!E44+Oktober!E44+November!E44+Dezember!E44</f>
        <v>0</v>
      </c>
      <c r="H23" s="133">
        <f>Jänner!E45+Februar!E45+März!E45+April!E45+Mai!E45+Juni!E45+Juli!E45+August!E45+September!E45+Oktober!E45+November!E45+Dezember!E45</f>
        <v>0</v>
      </c>
      <c r="I23" s="134">
        <f>Jänner!Q42+Februar!Q42+März!Q42+April!Q42+Mai!Q42+Juni!Q42+Juli!Q42+August!Q42+September!Q42+Oktober!Q42+November!Q42+Dezember!Q42</f>
        <v>0</v>
      </c>
      <c r="J23" s="135">
        <f>Jänner!T42+Februar!T42+März!T42+April!T42+Mai!T42+Juni!T42+Juli!T42+August!T42+September!T42+Oktober!T42+November!T42+Dezember!T42</f>
        <v>0</v>
      </c>
      <c r="K23" s="149">
        <f>SUM(K11,K12,K13,K14,K15,K16,K17,K18,K19,K20,K21,K22)</f>
        <v>0</v>
      </c>
      <c r="L23" s="136">
        <f>Jänner!P45+Februar!P45+März!P45+April!P45+Mai!P45+Juni!P45+Juli!P45+August!P45+September!P45+Oktober!P45+November!P45+Dezember!P45</f>
        <v>0</v>
      </c>
    </row>
    <row r="24" spans="2:12" ht="21" customHeight="1" thickTop="1" x14ac:dyDescent="0.2"/>
    <row r="25" spans="2:12" ht="21" customHeight="1" x14ac:dyDescent="0.2"/>
  </sheetData>
  <sheetProtection algorithmName="SHA-512" hashValue="VxquF00py0Sy9GNnBOfl3SEuOA8gXQaL2ZeRMnnY+He0VvLsmdCbeIa1O+qWHDHE7JLawUArGAGikWYXSgsrVg==" saltValue="iOIbGD/qN8klpmWmr2TTnA==" spinCount="100000" sheet="1" selectLockedCells="1"/>
  <mergeCells count="15">
    <mergeCell ref="B4:C4"/>
    <mergeCell ref="D4:F4"/>
    <mergeCell ref="B5:C5"/>
    <mergeCell ref="D5:F5"/>
    <mergeCell ref="B1:O1"/>
    <mergeCell ref="B2:C2"/>
    <mergeCell ref="B3:C3"/>
    <mergeCell ref="D3:F3"/>
    <mergeCell ref="J3:O3"/>
    <mergeCell ref="C9:E9"/>
    <mergeCell ref="F9:H9"/>
    <mergeCell ref="I9:J9"/>
    <mergeCell ref="B7:L7"/>
    <mergeCell ref="B6:C6"/>
    <mergeCell ref="D6:F6"/>
  </mergeCells>
  <phoneticPr fontId="15" type="noConversion"/>
  <dataValidations count="1">
    <dataValidation type="list" allowBlank="1" showInputMessage="1" showErrorMessage="1" sqref="K4:O4" xr:uid="{98B8DD77-ED3B-4217-8BE2-EEEF781955C7}">
      <formula1>$V$3:$V$5</formula1>
    </dataValidation>
  </dataValidations>
  <pageMargins left="0.39370078740157483" right="0.39370078740157483" top="0.39370078740157483" bottom="0.39370078740157483" header="0.31496062992125984" footer="0.31496062992125984"/>
  <pageSetup paperSize="9" scale="64" orientation="landscape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A998B-A072-4D29-8B8E-BEECF5514989}">
  <sheetPr codeName="Tabelle14">
    <pageSetUpPr fitToPage="1"/>
  </sheetPr>
  <dimension ref="B1:L66"/>
  <sheetViews>
    <sheetView showGridLines="0" showRowColHeaders="0" zoomScaleNormal="100" workbookViewId="0">
      <selection activeCell="B1" sqref="B1:L1"/>
    </sheetView>
  </sheetViews>
  <sheetFormatPr baseColWidth="10" defaultColWidth="11.42578125" defaultRowHeight="14.25" x14ac:dyDescent="0.2"/>
  <cols>
    <col min="1" max="1" width="2.42578125" style="2" customWidth="1"/>
    <col min="2" max="3" width="11.42578125" style="2"/>
    <col min="4" max="4" width="11.42578125" style="2" customWidth="1"/>
    <col min="5" max="5" width="14.42578125" style="2" customWidth="1"/>
    <col min="6" max="6" width="8.42578125" style="2" customWidth="1"/>
    <col min="7" max="11" width="11.42578125" style="2"/>
    <col min="12" max="12" width="23.7109375" style="2" customWidth="1"/>
    <col min="13" max="13" width="2.42578125" style="2" customWidth="1"/>
    <col min="14" max="16384" width="11.42578125" style="2"/>
  </cols>
  <sheetData>
    <row r="1" spans="2:12" ht="42" customHeight="1" x14ac:dyDescent="0.2">
      <c r="B1" s="337" t="s">
        <v>37</v>
      </c>
      <c r="C1" s="338"/>
      <c r="D1" s="338"/>
      <c r="E1" s="338"/>
      <c r="F1" s="338"/>
      <c r="G1" s="338"/>
      <c r="H1" s="338"/>
      <c r="I1" s="338"/>
      <c r="J1" s="338"/>
      <c r="K1" s="338"/>
      <c r="L1" s="339"/>
    </row>
    <row r="2" spans="2:12" ht="12.75" customHeight="1" x14ac:dyDescent="0.2"/>
    <row r="3" spans="2:12" ht="24" customHeight="1" x14ac:dyDescent="0.2">
      <c r="B3" s="254" t="s">
        <v>38</v>
      </c>
      <c r="C3" s="266"/>
      <c r="D3" s="266"/>
      <c r="E3" s="266"/>
      <c r="F3" s="266"/>
      <c r="G3" s="266"/>
      <c r="H3" s="266"/>
      <c r="I3" s="266"/>
      <c r="J3" s="266"/>
      <c r="K3" s="266"/>
      <c r="L3" s="267"/>
    </row>
    <row r="4" spans="2:12" ht="21.75" customHeight="1" x14ac:dyDescent="0.2">
      <c r="B4" s="340" t="s">
        <v>117</v>
      </c>
      <c r="C4" s="276"/>
      <c r="D4" s="276"/>
      <c r="E4" s="276"/>
      <c r="F4" s="276"/>
      <c r="G4" s="276"/>
      <c r="H4" s="276"/>
      <c r="I4" s="276"/>
      <c r="J4" s="276"/>
      <c r="K4" s="276"/>
      <c r="L4" s="277"/>
    </row>
    <row r="5" spans="2:12" ht="31.5" customHeight="1" x14ac:dyDescent="0.2">
      <c r="B5" s="341" t="s">
        <v>39</v>
      </c>
      <c r="C5" s="342"/>
      <c r="D5" s="342"/>
      <c r="E5" s="342"/>
      <c r="F5" s="342"/>
      <c r="G5" s="342"/>
      <c r="H5" s="342"/>
      <c r="I5" s="342"/>
      <c r="J5" s="342"/>
      <c r="K5" s="342"/>
      <c r="L5" s="343"/>
    </row>
    <row r="7" spans="2:12" ht="24" customHeight="1" x14ac:dyDescent="0.2">
      <c r="B7" s="254" t="s">
        <v>40</v>
      </c>
      <c r="C7" s="266"/>
      <c r="D7" s="266"/>
      <c r="E7" s="266"/>
      <c r="F7" s="266"/>
      <c r="G7" s="266"/>
      <c r="H7" s="266"/>
      <c r="I7" s="266"/>
      <c r="J7" s="266"/>
      <c r="K7" s="266"/>
      <c r="L7" s="267"/>
    </row>
    <row r="8" spans="2:12" ht="21" customHeight="1" x14ac:dyDescent="0.2">
      <c r="B8" s="316" t="s">
        <v>41</v>
      </c>
      <c r="C8" s="317"/>
      <c r="D8" s="317"/>
      <c r="E8" s="317"/>
      <c r="F8" s="317"/>
      <c r="G8" s="317"/>
      <c r="H8" s="317"/>
      <c r="I8" s="317"/>
      <c r="J8" s="317"/>
      <c r="K8" s="317"/>
      <c r="L8" s="318"/>
    </row>
    <row r="9" spans="2:12" ht="12" customHeight="1" x14ac:dyDescent="0.2"/>
    <row r="10" spans="2:12" ht="24" customHeight="1" x14ac:dyDescent="0.2">
      <c r="B10" s="254" t="s">
        <v>42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2" s="167" customFormat="1" ht="50.25" customHeight="1" x14ac:dyDescent="0.25">
      <c r="B11" s="319" t="s">
        <v>118</v>
      </c>
      <c r="C11" s="320"/>
      <c r="D11" s="320"/>
      <c r="E11" s="320"/>
      <c r="F11" s="320"/>
      <c r="G11" s="320"/>
      <c r="H11" s="320"/>
      <c r="I11" s="320"/>
      <c r="J11" s="320"/>
      <c r="K11" s="320"/>
      <c r="L11" s="321"/>
    </row>
    <row r="12" spans="2:12" customFormat="1" ht="25.5" customHeight="1" x14ac:dyDescent="0.25">
      <c r="B12" s="331"/>
      <c r="C12" s="332"/>
      <c r="D12" s="332"/>
      <c r="E12" s="345" t="s">
        <v>112</v>
      </c>
      <c r="F12" s="345"/>
      <c r="G12" s="345" t="s">
        <v>113</v>
      </c>
      <c r="H12" s="345"/>
      <c r="I12" s="333"/>
      <c r="J12" s="333"/>
      <c r="K12" s="333"/>
      <c r="L12" s="334"/>
    </row>
    <row r="13" spans="2:12" customFormat="1" ht="24.75" customHeight="1" x14ac:dyDescent="0.25">
      <c r="B13" s="165"/>
      <c r="C13" s="335" t="s">
        <v>111</v>
      </c>
      <c r="D13" s="335"/>
      <c r="E13" s="346">
        <v>0.42</v>
      </c>
      <c r="F13" s="346"/>
      <c r="G13" s="346">
        <v>0.5</v>
      </c>
      <c r="H13" s="346"/>
      <c r="I13" s="333"/>
      <c r="J13" s="333"/>
      <c r="K13" s="333"/>
      <c r="L13" s="334"/>
    </row>
    <row r="14" spans="2:12" customFormat="1" ht="24.75" customHeight="1" x14ac:dyDescent="0.25">
      <c r="B14" s="1"/>
      <c r="C14" s="336" t="s">
        <v>114</v>
      </c>
      <c r="D14" s="336"/>
      <c r="E14" s="346">
        <v>26.4</v>
      </c>
      <c r="F14" s="346"/>
      <c r="G14" s="346">
        <v>30</v>
      </c>
      <c r="H14" s="346"/>
      <c r="I14" s="333"/>
      <c r="J14" s="333"/>
      <c r="K14" s="333"/>
      <c r="L14" s="334"/>
    </row>
    <row r="15" spans="2:12" customFormat="1" ht="24.75" customHeight="1" x14ac:dyDescent="0.25">
      <c r="B15" s="166"/>
      <c r="C15" s="344" t="s">
        <v>115</v>
      </c>
      <c r="D15" s="344"/>
      <c r="E15" s="347">
        <v>15</v>
      </c>
      <c r="F15" s="347"/>
      <c r="G15" s="347">
        <v>17</v>
      </c>
      <c r="H15" s="347"/>
      <c r="I15" s="333"/>
      <c r="J15" s="333"/>
      <c r="K15" s="333"/>
      <c r="L15" s="334"/>
    </row>
    <row r="16" spans="2:12" ht="21" customHeight="1" x14ac:dyDescent="0.2">
      <c r="B16" s="162"/>
      <c r="C16" s="163"/>
      <c r="D16" s="163"/>
      <c r="E16" s="163"/>
      <c r="F16" s="163"/>
      <c r="G16" s="163"/>
      <c r="H16" s="163"/>
      <c r="I16" s="163"/>
      <c r="J16" s="163"/>
      <c r="K16" s="163"/>
      <c r="L16" s="164"/>
    </row>
    <row r="17" spans="2:12" x14ac:dyDescent="0.2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2:12" ht="24" customHeight="1" x14ac:dyDescent="0.2">
      <c r="B18" s="254" t="s">
        <v>43</v>
      </c>
      <c r="C18" s="255"/>
      <c r="D18" s="255"/>
      <c r="E18" s="255"/>
      <c r="F18" s="255"/>
      <c r="G18" s="255"/>
      <c r="H18" s="255"/>
      <c r="I18" s="255"/>
      <c r="J18" s="255"/>
      <c r="K18" s="255"/>
      <c r="L18" s="256"/>
    </row>
    <row r="19" spans="2:12" ht="21" customHeight="1" x14ac:dyDescent="0.2">
      <c r="B19" s="257" t="s">
        <v>44</v>
      </c>
      <c r="C19" s="258"/>
      <c r="D19" s="258"/>
      <c r="E19" s="258"/>
      <c r="F19" s="258"/>
      <c r="G19" s="258"/>
      <c r="H19" s="258"/>
      <c r="I19" s="258"/>
      <c r="J19" s="258"/>
      <c r="K19" s="258"/>
      <c r="L19" s="259"/>
    </row>
    <row r="20" spans="2:12" ht="12" customHeight="1" x14ac:dyDescent="0.2">
      <c r="B20" s="311" t="s">
        <v>45</v>
      </c>
      <c r="C20" s="312"/>
      <c r="D20" s="312"/>
      <c r="E20" s="312"/>
      <c r="F20" s="312"/>
      <c r="G20" s="312"/>
      <c r="H20" s="312"/>
      <c r="I20" s="312"/>
      <c r="J20" s="312"/>
      <c r="K20" s="312"/>
      <c r="L20" s="313"/>
    </row>
    <row r="21" spans="2:12" ht="25.9" customHeight="1" x14ac:dyDescent="0.2">
      <c r="B21" s="328" t="s">
        <v>46</v>
      </c>
      <c r="C21" s="329"/>
      <c r="D21" s="329"/>
      <c r="E21" s="329"/>
      <c r="F21" s="329"/>
      <c r="G21" s="329"/>
      <c r="H21" s="329"/>
      <c r="I21" s="329"/>
      <c r="J21" s="329"/>
      <c r="K21" s="329"/>
      <c r="L21" s="330"/>
    </row>
    <row r="22" spans="2:12" ht="35.25" customHeight="1" x14ac:dyDescent="0.2">
      <c r="B22" s="322" t="s">
        <v>83</v>
      </c>
      <c r="C22" s="323"/>
      <c r="D22" s="323"/>
      <c r="E22" s="323"/>
      <c r="F22" s="323"/>
      <c r="G22" s="323"/>
      <c r="H22" s="323"/>
      <c r="I22" s="323"/>
      <c r="J22" s="323"/>
      <c r="K22" s="323"/>
      <c r="L22" s="324"/>
    </row>
    <row r="24" spans="2:12" ht="24" customHeight="1" x14ac:dyDescent="0.2">
      <c r="B24" s="254" t="s">
        <v>77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6"/>
    </row>
    <row r="25" spans="2:12" ht="24.75" customHeight="1" x14ac:dyDescent="0.2">
      <c r="B25" s="257" t="s">
        <v>47</v>
      </c>
      <c r="C25" s="268"/>
      <c r="D25" s="268"/>
      <c r="E25" s="268"/>
      <c r="F25" s="268"/>
      <c r="G25" s="268"/>
      <c r="H25" s="268"/>
      <c r="I25" s="268"/>
      <c r="J25" s="268"/>
      <c r="K25" s="268"/>
      <c r="L25" s="269"/>
    </row>
    <row r="26" spans="2:12" ht="24" customHeight="1" x14ac:dyDescent="0.2">
      <c r="B26" s="325" t="s">
        <v>48</v>
      </c>
      <c r="C26" s="326"/>
      <c r="D26" s="326"/>
      <c r="E26" s="326"/>
      <c r="F26" s="326"/>
      <c r="G26" s="326"/>
      <c r="H26" s="326"/>
      <c r="I26" s="326"/>
      <c r="J26" s="326"/>
      <c r="K26" s="326"/>
      <c r="L26" s="327"/>
    </row>
    <row r="27" spans="2:12" ht="21" customHeight="1" x14ac:dyDescent="0.2">
      <c r="B27" s="270" t="s">
        <v>49</v>
      </c>
      <c r="C27" s="314"/>
      <c r="D27" s="314"/>
      <c r="E27" s="314"/>
      <c r="F27" s="314"/>
      <c r="G27" s="314"/>
      <c r="H27" s="314"/>
      <c r="I27" s="314"/>
      <c r="J27" s="314"/>
      <c r="K27" s="314"/>
      <c r="L27" s="315"/>
    </row>
    <row r="29" spans="2:12" ht="24" customHeight="1" x14ac:dyDescent="0.2">
      <c r="B29" s="254" t="s">
        <v>50</v>
      </c>
      <c r="C29" s="266"/>
      <c r="D29" s="266"/>
      <c r="E29" s="266"/>
      <c r="F29" s="266"/>
      <c r="G29" s="266"/>
      <c r="H29" s="266"/>
      <c r="I29" s="266"/>
      <c r="J29" s="266"/>
      <c r="K29" s="266"/>
      <c r="L29" s="267"/>
    </row>
    <row r="30" spans="2:12" ht="21" customHeight="1" x14ac:dyDescent="0.2">
      <c r="B30" s="257" t="s">
        <v>51</v>
      </c>
      <c r="C30" s="268"/>
      <c r="D30" s="268"/>
      <c r="E30" s="268"/>
      <c r="F30" s="268"/>
      <c r="G30" s="268"/>
      <c r="H30" s="268"/>
      <c r="I30" s="268"/>
      <c r="J30" s="268"/>
      <c r="K30" s="268"/>
      <c r="L30" s="269"/>
    </row>
    <row r="31" spans="2:12" ht="21" customHeight="1" x14ac:dyDescent="0.2">
      <c r="B31" s="270" t="s">
        <v>66</v>
      </c>
      <c r="C31" s="271"/>
      <c r="D31" s="271"/>
      <c r="E31" s="271"/>
      <c r="F31" s="271"/>
      <c r="G31" s="271"/>
      <c r="H31" s="271"/>
      <c r="I31" s="271"/>
      <c r="J31" s="271"/>
      <c r="K31" s="271"/>
      <c r="L31" s="272"/>
    </row>
    <row r="33" spans="2:12" ht="24" customHeight="1" x14ac:dyDescent="0.2">
      <c r="B33" s="254" t="s">
        <v>52</v>
      </c>
      <c r="C33" s="266"/>
      <c r="D33" s="266"/>
      <c r="E33" s="266"/>
      <c r="F33" s="266"/>
      <c r="G33" s="266"/>
      <c r="H33" s="266"/>
      <c r="I33" s="266"/>
      <c r="J33" s="266"/>
      <c r="K33" s="266"/>
      <c r="L33" s="267"/>
    </row>
    <row r="34" spans="2:12" ht="24" customHeight="1" x14ac:dyDescent="0.2">
      <c r="B34" s="273" t="s">
        <v>53</v>
      </c>
      <c r="C34" s="274"/>
      <c r="D34" s="274"/>
      <c r="E34" s="274"/>
      <c r="F34" s="274"/>
      <c r="G34" s="274"/>
      <c r="H34" s="274"/>
      <c r="I34" s="274"/>
      <c r="J34" s="274"/>
      <c r="K34" s="274"/>
      <c r="L34" s="275"/>
    </row>
    <row r="35" spans="2:12" ht="24" customHeight="1" x14ac:dyDescent="0.2">
      <c r="B35" s="36" t="s">
        <v>19</v>
      </c>
      <c r="C35" s="276" t="s">
        <v>116</v>
      </c>
      <c r="D35" s="276"/>
      <c r="E35" s="276"/>
      <c r="F35" s="276"/>
      <c r="G35" s="276"/>
      <c r="H35" s="276"/>
      <c r="I35" s="276"/>
      <c r="J35" s="276"/>
      <c r="K35" s="276"/>
      <c r="L35" s="277"/>
    </row>
    <row r="36" spans="2:12" ht="12.75" customHeight="1" x14ac:dyDescent="0.2">
      <c r="B36" s="37"/>
      <c r="C36" s="276" t="s">
        <v>54</v>
      </c>
      <c r="D36" s="276"/>
      <c r="E36" s="276"/>
      <c r="F36" s="276"/>
      <c r="G36" s="276"/>
      <c r="H36" s="276"/>
      <c r="I36" s="276"/>
      <c r="J36" s="276"/>
      <c r="K36" s="276"/>
      <c r="L36" s="277"/>
    </row>
    <row r="37" spans="2:12" ht="12.75" customHeight="1" x14ac:dyDescent="0.2">
      <c r="B37" s="37"/>
      <c r="C37" s="278" t="s">
        <v>55</v>
      </c>
      <c r="D37" s="278"/>
      <c r="E37" s="278"/>
      <c r="F37" s="278"/>
      <c r="G37" s="278"/>
      <c r="H37" s="278"/>
      <c r="I37" s="278"/>
      <c r="J37" s="278"/>
      <c r="K37" s="278"/>
      <c r="L37" s="279"/>
    </row>
    <row r="38" spans="2:12" ht="21" customHeight="1" x14ac:dyDescent="0.2">
      <c r="B38" s="38" t="s">
        <v>20</v>
      </c>
      <c r="C38" s="280" t="s">
        <v>56</v>
      </c>
      <c r="D38" s="280"/>
      <c r="E38" s="280"/>
      <c r="F38" s="280"/>
      <c r="G38" s="280"/>
      <c r="H38" s="280"/>
      <c r="I38" s="280"/>
      <c r="J38" s="280"/>
      <c r="K38" s="280"/>
      <c r="L38" s="281"/>
    </row>
    <row r="39" spans="2:12" ht="36" customHeight="1" x14ac:dyDescent="0.2">
      <c r="B39" s="45" t="s">
        <v>21</v>
      </c>
      <c r="C39" s="282" t="s">
        <v>109</v>
      </c>
      <c r="D39" s="282"/>
      <c r="E39" s="282"/>
      <c r="F39" s="282"/>
      <c r="G39" s="282"/>
      <c r="H39" s="282"/>
      <c r="I39" s="282"/>
      <c r="J39" s="282"/>
      <c r="K39" s="282"/>
      <c r="L39" s="283"/>
    </row>
    <row r="40" spans="2:12" x14ac:dyDescent="0.2">
      <c r="B40" s="71"/>
      <c r="C40" s="286" t="s">
        <v>79</v>
      </c>
      <c r="D40" s="286"/>
      <c r="E40" s="286"/>
      <c r="F40" s="286"/>
      <c r="G40" s="286"/>
      <c r="H40" s="286"/>
      <c r="I40" s="286"/>
      <c r="J40" s="286"/>
      <c r="K40" s="286"/>
      <c r="L40" s="287"/>
    </row>
    <row r="41" spans="2:12" ht="21" customHeight="1" x14ac:dyDescent="0.2">
      <c r="B41" s="39" t="s">
        <v>22</v>
      </c>
      <c r="C41" s="284" t="s">
        <v>67</v>
      </c>
      <c r="D41" s="284"/>
      <c r="E41" s="284"/>
      <c r="F41" s="284"/>
      <c r="G41" s="284"/>
      <c r="H41" s="284"/>
      <c r="I41" s="284"/>
      <c r="J41" s="284"/>
      <c r="K41" s="284"/>
      <c r="L41" s="285"/>
    </row>
    <row r="42" spans="2:12" ht="6" customHeight="1" x14ac:dyDescent="0.2">
      <c r="B42" s="263"/>
      <c r="C42" s="264"/>
      <c r="D42" s="264"/>
      <c r="E42" s="264"/>
      <c r="F42" s="264"/>
      <c r="G42" s="264"/>
      <c r="H42" s="264"/>
      <c r="I42" s="264"/>
      <c r="J42" s="264"/>
      <c r="K42" s="264"/>
      <c r="L42" s="265"/>
    </row>
    <row r="43" spans="2:12" ht="11.45" customHeight="1" x14ac:dyDescent="0.2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4" spans="2:12" ht="24" customHeight="1" x14ac:dyDescent="0.2">
      <c r="B44" s="288" t="s">
        <v>73</v>
      </c>
      <c r="C44" s="289"/>
      <c r="D44" s="289"/>
      <c r="E44" s="289"/>
      <c r="F44" s="289"/>
      <c r="G44" s="289"/>
      <c r="H44" s="289"/>
      <c r="I44" s="289"/>
      <c r="J44" s="289"/>
      <c r="K44" s="289"/>
      <c r="L44" s="290"/>
    </row>
    <row r="45" spans="2:12" ht="36" customHeight="1" x14ac:dyDescent="0.2">
      <c r="B45" s="291" t="s">
        <v>119</v>
      </c>
      <c r="C45" s="292"/>
      <c r="D45" s="292"/>
      <c r="E45" s="292"/>
      <c r="F45" s="292"/>
      <c r="G45" s="292"/>
      <c r="H45" s="292"/>
      <c r="I45" s="292"/>
      <c r="J45" s="292"/>
      <c r="K45" s="292"/>
      <c r="L45" s="293"/>
    </row>
    <row r="46" spans="2:12" ht="24" customHeight="1" x14ac:dyDescent="0.2">
      <c r="B46" s="36" t="s">
        <v>74</v>
      </c>
      <c r="C46" s="42"/>
      <c r="D46" s="42"/>
      <c r="E46" s="42"/>
      <c r="F46" s="42"/>
      <c r="G46" s="42"/>
      <c r="H46" s="42"/>
      <c r="I46" s="42"/>
      <c r="J46" s="42"/>
      <c r="K46" s="42"/>
      <c r="L46" s="43"/>
    </row>
    <row r="47" spans="2:12" ht="12" customHeight="1" x14ac:dyDescent="0.2">
      <c r="B47" s="294"/>
      <c r="C47" s="295"/>
      <c r="D47" s="295"/>
      <c r="E47" s="295"/>
      <c r="F47" s="295"/>
      <c r="G47" s="295"/>
      <c r="H47" s="295"/>
      <c r="I47" s="295"/>
      <c r="J47" s="295"/>
      <c r="K47" s="295"/>
      <c r="L47" s="296"/>
    </row>
    <row r="48" spans="2:12" ht="11.45" customHeight="1" x14ac:dyDescent="0.2"/>
    <row r="49" spans="2:12" ht="21" customHeight="1" x14ac:dyDescent="0.2">
      <c r="B49" s="254" t="s">
        <v>57</v>
      </c>
      <c r="C49" s="255"/>
      <c r="D49" s="255"/>
      <c r="E49" s="255"/>
      <c r="F49" s="255"/>
      <c r="G49" s="255"/>
      <c r="H49" s="255"/>
      <c r="I49" s="255"/>
      <c r="J49" s="255"/>
      <c r="K49" s="255"/>
      <c r="L49" s="256"/>
    </row>
    <row r="50" spans="2:12" ht="21" customHeight="1" x14ac:dyDescent="0.2">
      <c r="B50" s="297"/>
      <c r="C50" s="298"/>
      <c r="D50" s="298"/>
      <c r="E50" s="298"/>
      <c r="F50" s="298"/>
      <c r="G50" s="298"/>
      <c r="H50" s="298"/>
      <c r="I50" s="298"/>
      <c r="J50" s="298"/>
      <c r="K50" s="298"/>
      <c r="L50" s="299"/>
    </row>
    <row r="51" spans="2:12" ht="21" customHeight="1" x14ac:dyDescent="0.2">
      <c r="B51" s="300" t="s">
        <v>58</v>
      </c>
      <c r="C51" s="301"/>
      <c r="D51" s="301"/>
      <c r="E51" s="301"/>
      <c r="F51" s="301"/>
      <c r="G51" s="301"/>
      <c r="H51" s="301"/>
      <c r="I51" s="301"/>
      <c r="J51" s="301"/>
      <c r="K51" s="301"/>
      <c r="L51" s="302"/>
    </row>
    <row r="52" spans="2:12" ht="21" customHeight="1" x14ac:dyDescent="0.2">
      <c r="B52" s="44" t="s">
        <v>19</v>
      </c>
      <c r="C52" s="303" t="s">
        <v>59</v>
      </c>
      <c r="D52" s="303"/>
      <c r="E52" s="303"/>
      <c r="F52" s="303"/>
      <c r="G52" s="303"/>
      <c r="H52" s="303"/>
      <c r="I52" s="303"/>
      <c r="J52" s="303"/>
      <c r="K52" s="303"/>
      <c r="L52" s="304"/>
    </row>
    <row r="53" spans="2:12" ht="21" customHeight="1" x14ac:dyDescent="0.2">
      <c r="B53" s="45" t="s">
        <v>20</v>
      </c>
      <c r="C53" s="305" t="s">
        <v>60</v>
      </c>
      <c r="D53" s="305"/>
      <c r="E53" s="305"/>
      <c r="F53" s="305"/>
      <c r="G53" s="305"/>
      <c r="H53" s="305"/>
      <c r="I53" s="305"/>
      <c r="J53" s="305"/>
      <c r="K53" s="305"/>
      <c r="L53" s="306"/>
    </row>
    <row r="54" spans="2:12" ht="21" customHeight="1" x14ac:dyDescent="0.2">
      <c r="B54" s="45" t="s">
        <v>21</v>
      </c>
      <c r="C54" s="305" t="s">
        <v>61</v>
      </c>
      <c r="D54" s="305"/>
      <c r="E54" s="305"/>
      <c r="F54" s="305"/>
      <c r="G54" s="305"/>
      <c r="H54" s="305"/>
      <c r="I54" s="305"/>
      <c r="J54" s="305"/>
      <c r="K54" s="305"/>
      <c r="L54" s="306"/>
    </row>
    <row r="55" spans="2:12" x14ac:dyDescent="0.2">
      <c r="B55" s="39"/>
      <c r="C55" s="307" t="s">
        <v>80</v>
      </c>
      <c r="D55" s="307"/>
      <c r="E55" s="307"/>
      <c r="F55" s="307"/>
      <c r="G55" s="307"/>
      <c r="H55" s="307"/>
      <c r="I55" s="307"/>
      <c r="J55" s="307"/>
      <c r="K55" s="307"/>
      <c r="L55" s="308"/>
    </row>
    <row r="56" spans="2:12" ht="24" customHeight="1" x14ac:dyDescent="0.2">
      <c r="B56" s="39" t="s">
        <v>22</v>
      </c>
      <c r="C56" s="284" t="s">
        <v>67</v>
      </c>
      <c r="D56" s="284"/>
      <c r="E56" s="284"/>
      <c r="F56" s="284"/>
      <c r="G56" s="284"/>
      <c r="H56" s="284"/>
      <c r="I56" s="284"/>
      <c r="J56" s="284"/>
      <c r="K56" s="284"/>
      <c r="L56" s="285"/>
    </row>
    <row r="57" spans="2:12" ht="21" customHeight="1" x14ac:dyDescent="0.2">
      <c r="B57" s="263"/>
      <c r="C57" s="309"/>
      <c r="D57" s="309"/>
      <c r="E57" s="309"/>
      <c r="F57" s="309"/>
      <c r="G57" s="309"/>
      <c r="H57" s="309"/>
      <c r="I57" s="309"/>
      <c r="J57" s="309"/>
      <c r="K57" s="309"/>
      <c r="L57" s="310"/>
    </row>
    <row r="58" spans="2:12" ht="12.75" customHeight="1" x14ac:dyDescent="0.2"/>
    <row r="59" spans="2:12" ht="21" customHeight="1" x14ac:dyDescent="0.2">
      <c r="B59" s="254" t="s">
        <v>62</v>
      </c>
      <c r="C59" s="255"/>
      <c r="D59" s="255"/>
      <c r="E59" s="255"/>
      <c r="F59" s="255"/>
      <c r="G59" s="255"/>
      <c r="H59" s="255"/>
      <c r="I59" s="255"/>
      <c r="J59" s="255"/>
      <c r="K59" s="255"/>
      <c r="L59" s="256"/>
    </row>
    <row r="60" spans="2:12" ht="21" customHeight="1" x14ac:dyDescent="0.2">
      <c r="B60" s="257" t="s">
        <v>63</v>
      </c>
      <c r="C60" s="258"/>
      <c r="D60" s="258"/>
      <c r="E60" s="258"/>
      <c r="F60" s="258"/>
      <c r="G60" s="258"/>
      <c r="H60" s="258"/>
      <c r="I60" s="258"/>
      <c r="J60" s="258"/>
      <c r="K60" s="258"/>
      <c r="L60" s="259"/>
    </row>
    <row r="61" spans="2:12" x14ac:dyDescent="0.2">
      <c r="B61" s="311" t="s">
        <v>64</v>
      </c>
      <c r="C61" s="312"/>
      <c r="D61" s="312"/>
      <c r="E61" s="312"/>
      <c r="F61" s="312"/>
      <c r="G61" s="312"/>
      <c r="H61" s="312"/>
      <c r="I61" s="312"/>
      <c r="J61" s="312"/>
      <c r="K61" s="312"/>
      <c r="L61" s="313"/>
    </row>
    <row r="62" spans="2:12" ht="21" customHeight="1" x14ac:dyDescent="0.2">
      <c r="B62" s="260" t="s">
        <v>65</v>
      </c>
      <c r="C62" s="261"/>
      <c r="D62" s="261"/>
      <c r="E62" s="261"/>
      <c r="F62" s="261"/>
      <c r="G62" s="261"/>
      <c r="H62" s="261"/>
      <c r="I62" s="261"/>
      <c r="J62" s="261"/>
      <c r="K62" s="261"/>
      <c r="L62" s="262"/>
    </row>
    <row r="64" spans="2:12" ht="21" customHeight="1" x14ac:dyDescent="0.2">
      <c r="B64" s="254" t="s">
        <v>103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6"/>
    </row>
    <row r="65" spans="2:12" ht="21" customHeight="1" x14ac:dyDescent="0.2">
      <c r="B65" s="257" t="s">
        <v>107</v>
      </c>
      <c r="C65" s="258"/>
      <c r="D65" s="258"/>
      <c r="E65" s="258"/>
      <c r="F65" s="258"/>
      <c r="G65" s="258"/>
      <c r="H65" s="258"/>
      <c r="I65" s="258"/>
      <c r="J65" s="258"/>
      <c r="K65" s="258"/>
      <c r="L65" s="259"/>
    </row>
    <row r="66" spans="2:12" ht="21" customHeight="1" x14ac:dyDescent="0.2">
      <c r="B66" s="260" t="s">
        <v>106</v>
      </c>
      <c r="C66" s="261"/>
      <c r="D66" s="261"/>
      <c r="E66" s="261"/>
      <c r="F66" s="261"/>
      <c r="G66" s="261"/>
      <c r="H66" s="261"/>
      <c r="I66" s="261"/>
      <c r="J66" s="261"/>
      <c r="K66" s="261"/>
      <c r="L66" s="262"/>
    </row>
  </sheetData>
  <sheetProtection algorithmName="SHA-512" hashValue="qdVGb3Jb7Fl7CIbZv/elR+07Vm+ja612DmaLpVWWF/WMjwz6HIkLsq8msa27RuGWD/N+jAQbdN9saoQArL+lMQ==" saltValue="osVJn9oOCtm24lfq6ubl7Q==" spinCount="100000" sheet="1" objects="1" scenarios="1"/>
  <mergeCells count="62">
    <mergeCell ref="C15:D15"/>
    <mergeCell ref="E12:F12"/>
    <mergeCell ref="G12:H12"/>
    <mergeCell ref="E13:F13"/>
    <mergeCell ref="E14:F14"/>
    <mergeCell ref="E15:F15"/>
    <mergeCell ref="G13:H13"/>
    <mergeCell ref="G14:H14"/>
    <mergeCell ref="G15:H15"/>
    <mergeCell ref="B1:L1"/>
    <mergeCell ref="B3:L3"/>
    <mergeCell ref="B4:L4"/>
    <mergeCell ref="B5:L5"/>
    <mergeCell ref="B7:L7"/>
    <mergeCell ref="B27:L27"/>
    <mergeCell ref="B8:L8"/>
    <mergeCell ref="B10:L10"/>
    <mergeCell ref="B11:L11"/>
    <mergeCell ref="B18:L18"/>
    <mergeCell ref="B19:L19"/>
    <mergeCell ref="B20:L20"/>
    <mergeCell ref="B22:L22"/>
    <mergeCell ref="B24:L24"/>
    <mergeCell ref="B25:L25"/>
    <mergeCell ref="B26:L26"/>
    <mergeCell ref="B21:L21"/>
    <mergeCell ref="B12:D12"/>
    <mergeCell ref="I12:L15"/>
    <mergeCell ref="C13:D13"/>
    <mergeCell ref="C14:D14"/>
    <mergeCell ref="B66:L66"/>
    <mergeCell ref="B44:L44"/>
    <mergeCell ref="B45:L45"/>
    <mergeCell ref="B47:L47"/>
    <mergeCell ref="C56:L56"/>
    <mergeCell ref="B49:L49"/>
    <mergeCell ref="B50:L50"/>
    <mergeCell ref="B51:L51"/>
    <mergeCell ref="C52:L52"/>
    <mergeCell ref="C53:L53"/>
    <mergeCell ref="C54:L54"/>
    <mergeCell ref="C55:L55"/>
    <mergeCell ref="B57:L57"/>
    <mergeCell ref="B59:L59"/>
    <mergeCell ref="B60:L60"/>
    <mergeCell ref="B61:L61"/>
    <mergeCell ref="B64:L64"/>
    <mergeCell ref="B65:L65"/>
    <mergeCell ref="B62:L62"/>
    <mergeCell ref="B42:L42"/>
    <mergeCell ref="B29:L29"/>
    <mergeCell ref="B30:L30"/>
    <mergeCell ref="B31:L31"/>
    <mergeCell ref="B33:L33"/>
    <mergeCell ref="B34:L34"/>
    <mergeCell ref="C35:L35"/>
    <mergeCell ref="C36:L36"/>
    <mergeCell ref="C37:L37"/>
    <mergeCell ref="C38:L38"/>
    <mergeCell ref="C39:L39"/>
    <mergeCell ref="C41:L41"/>
    <mergeCell ref="C40:L40"/>
  </mergeCells>
  <hyperlinks>
    <hyperlink ref="C40:L40" r:id="rId1" display="Hier finden Sie die Details zu den Tagesdiäten" xr:uid="{A7923527-3B1D-40C5-86CA-295E2F62BDED}"/>
    <hyperlink ref="C55:L55" r:id="rId2" display="Hier finden Sie die Details zu dem Nächtigungsgeld" xr:uid="{F12AB394-A66D-4EF7-9101-72135EC72E5E}"/>
    <hyperlink ref="B22:L22" r:id="rId3" display="Weitere Informatione zu Fahrtkostenvergütung und Kilometergeld: https://www.wko.at/service/steuern/Fahrtkostenverguetung-und-Kilometergeld.html " xr:uid="{93366B66-A589-4554-9A85-A9B50EC961F2}"/>
  </hyperlinks>
  <pageMargins left="0.39370078740157483" right="0.39370078740157483" top="0.39370078740157483" bottom="0.39370078740157483" header="0.31496062992125984" footer="0.31496062992125984"/>
  <pageSetup paperSize="9" scale="59" orientation="portrait" verticalDpi="300" r:id="rId4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919D6-90D1-432A-97E8-E7364BD7F668}">
  <sheetPr codeName="Tabelle15">
    <outlinePr showOutlineSymbols="0"/>
    <pageSetUpPr fitToPage="1"/>
  </sheetPr>
  <dimension ref="B1:AK51"/>
  <sheetViews>
    <sheetView showGridLines="0" showRowColHeaders="0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bestFit="1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37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1" customHeight="1" x14ac:dyDescent="0.2">
      <c r="B3" s="179" t="s">
        <v>1</v>
      </c>
      <c r="C3" s="180"/>
      <c r="D3" s="220" t="str">
        <f>IF(Jänner!D3&lt;&gt;"",Jänner!D3,"")</f>
        <v/>
      </c>
      <c r="E3" s="220"/>
      <c r="F3" s="220"/>
      <c r="G3" s="220"/>
      <c r="H3" s="3"/>
      <c r="I3" s="241" t="s">
        <v>5</v>
      </c>
      <c r="J3" s="241"/>
      <c r="K3" s="242" t="str">
        <f>"Februar"</f>
        <v>Februar</v>
      </c>
      <c r="L3" s="242"/>
      <c r="M3" s="242"/>
      <c r="N3" s="242"/>
      <c r="O3" s="242"/>
      <c r="P3" s="242"/>
      <c r="Q3" s="218"/>
      <c r="R3" s="161">
        <f>Jänner!R3</f>
        <v>2025</v>
      </c>
      <c r="S3" s="74"/>
      <c r="T3" s="74"/>
      <c r="U3" s="74"/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220" t="str">
        <f>IF(Jänner!D4&lt;&gt;"",Jänner!D4,"")</f>
        <v/>
      </c>
      <c r="E4" s="220"/>
      <c r="F4" s="220"/>
      <c r="G4" s="220"/>
      <c r="H4" s="46"/>
      <c r="I4" s="243"/>
      <c r="J4" s="243"/>
      <c r="K4" s="239"/>
      <c r="L4" s="239"/>
      <c r="M4" s="239"/>
      <c r="N4" s="239"/>
      <c r="O4" s="239"/>
      <c r="P4" s="239"/>
      <c r="Q4" s="239"/>
      <c r="R4" s="78"/>
      <c r="S4" s="78"/>
      <c r="T4" s="78"/>
      <c r="U4" s="140"/>
      <c r="X4" s="4"/>
      <c r="Y4" s="4"/>
      <c r="Z4" s="4"/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220" t="str">
        <f>IF(Jänner!D5&lt;&gt;"",Jänner!D5,"")</f>
        <v/>
      </c>
      <c r="E5" s="220"/>
      <c r="F5" s="220"/>
      <c r="G5" s="220"/>
      <c r="H5" s="3"/>
      <c r="I5" s="243"/>
      <c r="J5" s="243"/>
      <c r="K5" s="240"/>
      <c r="L5" s="240"/>
      <c r="M5" s="240"/>
      <c r="N5" s="240"/>
      <c r="O5" s="240"/>
      <c r="P5" s="240"/>
      <c r="Q5" s="240"/>
      <c r="R5" s="75"/>
      <c r="S5" s="75"/>
      <c r="T5" s="75"/>
      <c r="U5" s="75"/>
      <c r="X5" s="5">
        <v>39630</v>
      </c>
      <c r="Y5" s="4">
        <f>IF(K3=0, "Monat / Jahr eintragen (oben)", IF(K3&gt;=X5, 0.42, 0.38))</f>
        <v>0.42</v>
      </c>
      <c r="Z5" s="4"/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220" t="str">
        <f>IF(Jänner!D6&lt;&gt;"",Jänner!D6,"")</f>
        <v/>
      </c>
      <c r="E6" s="220"/>
      <c r="F6" s="220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4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3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199"/>
      <c r="U8" s="221" t="s">
        <v>103</v>
      </c>
      <c r="V8" s="222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8" t="s">
        <v>15</v>
      </c>
      <c r="K9" s="9" t="s">
        <v>69</v>
      </c>
      <c r="L9" s="9" t="s">
        <v>70</v>
      </c>
      <c r="M9" s="6"/>
      <c r="N9" s="8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4" t="str">
        <f t="shared" ref="H10:H40" si="0">IF(AND(ISNUMBER(F10),ISNUMBER(G10)),MAX(ROUND(IF(G10&lt;F10,MOD(G10-F10,1),G10-F10)*24,2),0),"")</f>
        <v/>
      </c>
      <c r="I10" s="49" t="s">
        <v>22</v>
      </c>
      <c r="J10" s="63">
        <f>AK10</f>
        <v>0</v>
      </c>
      <c r="K10" s="64"/>
      <c r="L10" s="64"/>
      <c r="M10" s="50" t="s">
        <v>22</v>
      </c>
      <c r="N10" s="63" t="str">
        <f>IF(M10 =$AB$4,IF($R$3=$AA$4, 15, IF($R$3=$AA$5, 17, "")),"0")</f>
        <v>0</v>
      </c>
      <c r="O10" s="169"/>
      <c r="P10" s="168"/>
      <c r="Q10" s="12" t="str">
        <f t="shared" ref="Q10:Q40" si="1">IF(OR(O10="",P10=""),"",P10-O10)</f>
        <v/>
      </c>
      <c r="R10" s="79" t="s">
        <v>6</v>
      </c>
      <c r="S10" s="138" t="str">
        <f>IF(R10="Bitte auswählen", "", IF(R10="amtliches KM-Geld", IF($R$3=$AA$4, $Y$5, IF($R$3=$AA$5, $Y$6, "")), ""))</f>
        <v/>
      </c>
      <c r="T10" s="87" t="str">
        <f t="shared" ref="T10:T40" si="2"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8">
        <f t="shared" ref="AB10:AD40" si="3"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4" t="str">
        <f t="shared" si="0"/>
        <v/>
      </c>
      <c r="I11" s="54" t="s">
        <v>22</v>
      </c>
      <c r="J11" s="63">
        <f t="shared" ref="J11:J40" si="4">AK11</f>
        <v>0</v>
      </c>
      <c r="K11" s="66"/>
      <c r="L11" s="66"/>
      <c r="M11" s="55" t="s">
        <v>22</v>
      </c>
      <c r="N11" s="63" t="str">
        <f t="shared" ref="N11:N40" si="5">IF(M11 =$AB$4,IF($R$3=$AA$4, 15, IF($R$3=$AA$5, 17, "")),"0")</f>
        <v>0</v>
      </c>
      <c r="O11" s="170"/>
      <c r="P11" s="171"/>
      <c r="Q11" s="16" t="str">
        <f t="shared" si="1"/>
        <v/>
      </c>
      <c r="R11" s="79" t="s">
        <v>6</v>
      </c>
      <c r="S11" s="138" t="str">
        <f t="shared" ref="S11:S40" si="6">IF(R11="Bitte auswählen", "", IF(R11="amtliches KM-Geld", IF($R$3=$AA$4, $Y$5, IF($R$3=$AA$5, $Y$6, "")), ""))</f>
        <v/>
      </c>
      <c r="T11" s="88" t="str">
        <f t="shared" si="2"/>
        <v>0</v>
      </c>
      <c r="U11" s="152" t="s">
        <v>105</v>
      </c>
      <c r="V11" s="153"/>
      <c r="W11" s="13"/>
      <c r="X11" s="17">
        <f t="shared" ref="X11:Z40" si="7">IF($I11=X$9,$J11,0)</f>
        <v>0</v>
      </c>
      <c r="Y11" s="17">
        <f t="shared" si="7"/>
        <v>0</v>
      </c>
      <c r="Z11" s="17">
        <f t="shared" si="7"/>
        <v>0</v>
      </c>
      <c r="AB11" s="18">
        <f t="shared" si="3"/>
        <v>0</v>
      </c>
      <c r="AC11" s="18">
        <f t="shared" si="3"/>
        <v>0</v>
      </c>
      <c r="AD11" s="18">
        <f t="shared" si="3"/>
        <v>0</v>
      </c>
      <c r="AF11" s="2">
        <f t="shared" ref="AF11:AF40" si="8">IF(AND($I11=$AB$4,$H11&gt;=12,H11&lt;&gt;""),IF($R$3=$AA$4, 26.4, IF($R$3=$AA$5, 30, "")),0)</f>
        <v>0</v>
      </c>
      <c r="AG11" s="2">
        <f t="shared" ref="AG11:AG40" si="9">IF(AND($I11=$AB$4,$H11&lt;12,H11&gt;3),IF($R$3=$AA$4, ROUNDUP($H11,0)*2.2, IF($R$3=$AA$5, ROUNDUP($H11,0)*2.5,0)),0)</f>
        <v>0</v>
      </c>
      <c r="AI11" s="2">
        <f t="shared" ref="AI11:AI40" si="10">IF(K11="Ja", IF($R$3=$AA$4,$AI$9, IF($R$3=$AA$5,$AI$8,0)), 0)</f>
        <v>0</v>
      </c>
      <c r="AJ11" s="2">
        <f t="shared" ref="AJ11:AJ40" si="11">IF(L11="Ja", IF($R$3=$AA$4,$AJ$9, IF($R$3=$AA$5,$AJ$8,0)), 0)</f>
        <v>0</v>
      </c>
      <c r="AK11" s="2">
        <f t="shared" ref="AK11:AK40" si="12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si="0"/>
        <v/>
      </c>
      <c r="I12" s="54" t="s">
        <v>22</v>
      </c>
      <c r="J12" s="63">
        <f t="shared" si="4"/>
        <v>0</v>
      </c>
      <c r="K12" s="66"/>
      <c r="L12" s="66"/>
      <c r="M12" s="55" t="s">
        <v>22</v>
      </c>
      <c r="N12" s="63" t="str">
        <f t="shared" si="5"/>
        <v>0</v>
      </c>
      <c r="O12" s="170"/>
      <c r="P12" s="171"/>
      <c r="Q12" s="16" t="str">
        <f t="shared" si="1"/>
        <v/>
      </c>
      <c r="R12" s="79" t="s">
        <v>6</v>
      </c>
      <c r="S12" s="138" t="str">
        <f t="shared" si="6"/>
        <v/>
      </c>
      <c r="T12" s="88" t="str">
        <f t="shared" si="2"/>
        <v>0</v>
      </c>
      <c r="U12" s="152" t="s">
        <v>105</v>
      </c>
      <c r="V12" s="153"/>
      <c r="W12" s="13"/>
      <c r="X12" s="17">
        <f t="shared" si="7"/>
        <v>0</v>
      </c>
      <c r="Y12" s="17">
        <f t="shared" si="7"/>
        <v>0</v>
      </c>
      <c r="Z12" s="17">
        <f t="shared" si="7"/>
        <v>0</v>
      </c>
      <c r="AB12" s="18">
        <f t="shared" si="3"/>
        <v>0</v>
      </c>
      <c r="AC12" s="18">
        <f t="shared" si="3"/>
        <v>0</v>
      </c>
      <c r="AD12" s="18">
        <f t="shared" si="3"/>
        <v>0</v>
      </c>
      <c r="AF12" s="2">
        <f t="shared" si="8"/>
        <v>0</v>
      </c>
      <c r="AG12" s="2">
        <f t="shared" si="9"/>
        <v>0</v>
      </c>
      <c r="AI12" s="2">
        <f t="shared" si="10"/>
        <v>0</v>
      </c>
      <c r="AJ12" s="2">
        <f t="shared" si="11"/>
        <v>0</v>
      </c>
      <c r="AK12" s="2">
        <f t="shared" si="12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0"/>
        <v/>
      </c>
      <c r="I13" s="54" t="s">
        <v>22</v>
      </c>
      <c r="J13" s="63">
        <f t="shared" si="4"/>
        <v>0</v>
      </c>
      <c r="K13" s="66"/>
      <c r="L13" s="66"/>
      <c r="M13" s="55" t="s">
        <v>22</v>
      </c>
      <c r="N13" s="63" t="str">
        <f t="shared" si="5"/>
        <v>0</v>
      </c>
      <c r="O13" s="170"/>
      <c r="P13" s="171"/>
      <c r="Q13" s="16" t="str">
        <f t="shared" si="1"/>
        <v/>
      </c>
      <c r="R13" s="79" t="s">
        <v>6</v>
      </c>
      <c r="S13" s="138" t="str">
        <f t="shared" si="6"/>
        <v/>
      </c>
      <c r="T13" s="88" t="str">
        <f t="shared" si="2"/>
        <v>0</v>
      </c>
      <c r="U13" s="152" t="s">
        <v>105</v>
      </c>
      <c r="V13" s="153"/>
      <c r="W13" s="13"/>
      <c r="X13" s="17">
        <f t="shared" si="7"/>
        <v>0</v>
      </c>
      <c r="Y13" s="17">
        <f t="shared" si="7"/>
        <v>0</v>
      </c>
      <c r="Z13" s="17">
        <f t="shared" si="7"/>
        <v>0</v>
      </c>
      <c r="AB13" s="18">
        <f t="shared" si="3"/>
        <v>0</v>
      </c>
      <c r="AC13" s="18">
        <f t="shared" si="3"/>
        <v>0</v>
      </c>
      <c r="AD13" s="18">
        <f t="shared" si="3"/>
        <v>0</v>
      </c>
      <c r="AF13" s="2">
        <f t="shared" si="8"/>
        <v>0</v>
      </c>
      <c r="AG13" s="2">
        <f t="shared" si="9"/>
        <v>0</v>
      </c>
      <c r="AI13" s="2">
        <f t="shared" si="10"/>
        <v>0</v>
      </c>
      <c r="AJ13" s="2">
        <f t="shared" si="11"/>
        <v>0</v>
      </c>
      <c r="AK13" s="2">
        <f t="shared" si="12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0"/>
        <v/>
      </c>
      <c r="I14" s="54" t="s">
        <v>22</v>
      </c>
      <c r="J14" s="63">
        <f t="shared" si="4"/>
        <v>0</v>
      </c>
      <c r="K14" s="66"/>
      <c r="L14" s="66"/>
      <c r="M14" s="55" t="s">
        <v>22</v>
      </c>
      <c r="N14" s="63" t="str">
        <f t="shared" si="5"/>
        <v>0</v>
      </c>
      <c r="O14" s="170"/>
      <c r="P14" s="171"/>
      <c r="Q14" s="16" t="str">
        <f t="shared" si="1"/>
        <v/>
      </c>
      <c r="R14" s="79" t="s">
        <v>6</v>
      </c>
      <c r="S14" s="138" t="str">
        <f t="shared" si="6"/>
        <v/>
      </c>
      <c r="T14" s="88" t="str">
        <f t="shared" si="2"/>
        <v>0</v>
      </c>
      <c r="U14" s="152" t="s">
        <v>105</v>
      </c>
      <c r="V14" s="154"/>
      <c r="W14" s="13"/>
      <c r="X14" s="17">
        <f t="shared" si="7"/>
        <v>0</v>
      </c>
      <c r="Y14" s="17">
        <f t="shared" si="7"/>
        <v>0</v>
      </c>
      <c r="Z14" s="17">
        <f t="shared" si="7"/>
        <v>0</v>
      </c>
      <c r="AB14" s="18">
        <f t="shared" si="3"/>
        <v>0</v>
      </c>
      <c r="AC14" s="18">
        <f t="shared" si="3"/>
        <v>0</v>
      </c>
      <c r="AD14" s="18">
        <f t="shared" si="3"/>
        <v>0</v>
      </c>
      <c r="AF14" s="2">
        <f t="shared" si="8"/>
        <v>0</v>
      </c>
      <c r="AG14" s="2">
        <f t="shared" si="9"/>
        <v>0</v>
      </c>
      <c r="AI14" s="2">
        <f t="shared" si="10"/>
        <v>0</v>
      </c>
      <c r="AJ14" s="2">
        <f t="shared" si="11"/>
        <v>0</v>
      </c>
      <c r="AK14" s="2">
        <f t="shared" si="12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0"/>
        <v/>
      </c>
      <c r="I15" s="54" t="s">
        <v>22</v>
      </c>
      <c r="J15" s="63">
        <f t="shared" si="4"/>
        <v>0</v>
      </c>
      <c r="K15" s="66"/>
      <c r="L15" s="66"/>
      <c r="M15" s="55" t="s">
        <v>22</v>
      </c>
      <c r="N15" s="63" t="str">
        <f t="shared" si="5"/>
        <v>0</v>
      </c>
      <c r="O15" s="170"/>
      <c r="P15" s="171"/>
      <c r="Q15" s="16" t="str">
        <f t="shared" si="1"/>
        <v/>
      </c>
      <c r="R15" s="79" t="s">
        <v>6</v>
      </c>
      <c r="S15" s="138" t="str">
        <f t="shared" si="6"/>
        <v/>
      </c>
      <c r="T15" s="88" t="str">
        <f t="shared" si="2"/>
        <v>0</v>
      </c>
      <c r="U15" s="152" t="s">
        <v>105</v>
      </c>
      <c r="V15" s="153"/>
      <c r="W15" s="13"/>
      <c r="X15" s="17">
        <f t="shared" si="7"/>
        <v>0</v>
      </c>
      <c r="Y15" s="17">
        <f t="shared" si="7"/>
        <v>0</v>
      </c>
      <c r="Z15" s="17">
        <f t="shared" si="7"/>
        <v>0</v>
      </c>
      <c r="AB15" s="18">
        <f t="shared" si="3"/>
        <v>0</v>
      </c>
      <c r="AC15" s="18">
        <f t="shared" si="3"/>
        <v>0</v>
      </c>
      <c r="AD15" s="18">
        <f t="shared" si="3"/>
        <v>0</v>
      </c>
      <c r="AF15" s="2">
        <f t="shared" si="8"/>
        <v>0</v>
      </c>
      <c r="AG15" s="2">
        <f t="shared" si="9"/>
        <v>0</v>
      </c>
      <c r="AI15" s="2">
        <f t="shared" si="10"/>
        <v>0</v>
      </c>
      <c r="AJ15" s="2">
        <f t="shared" si="11"/>
        <v>0</v>
      </c>
      <c r="AK15" s="2">
        <f t="shared" si="12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0"/>
        <v/>
      </c>
      <c r="I16" s="54" t="s">
        <v>22</v>
      </c>
      <c r="J16" s="63">
        <f t="shared" si="4"/>
        <v>0</v>
      </c>
      <c r="K16" s="66"/>
      <c r="L16" s="66"/>
      <c r="M16" s="55" t="s">
        <v>22</v>
      </c>
      <c r="N16" s="63" t="str">
        <f t="shared" si="5"/>
        <v>0</v>
      </c>
      <c r="O16" s="170"/>
      <c r="P16" s="171"/>
      <c r="Q16" s="16" t="str">
        <f t="shared" si="1"/>
        <v/>
      </c>
      <c r="R16" s="79" t="s">
        <v>6</v>
      </c>
      <c r="S16" s="138" t="str">
        <f t="shared" si="6"/>
        <v/>
      </c>
      <c r="T16" s="88" t="str">
        <f t="shared" si="2"/>
        <v>0</v>
      </c>
      <c r="U16" s="152" t="s">
        <v>105</v>
      </c>
      <c r="V16" s="154"/>
      <c r="W16" s="13"/>
      <c r="X16" s="17">
        <f t="shared" si="7"/>
        <v>0</v>
      </c>
      <c r="Y16" s="17">
        <f t="shared" si="7"/>
        <v>0</v>
      </c>
      <c r="Z16" s="17">
        <f t="shared" si="7"/>
        <v>0</v>
      </c>
      <c r="AB16" s="18">
        <f t="shared" si="3"/>
        <v>0</v>
      </c>
      <c r="AC16" s="18">
        <f t="shared" si="3"/>
        <v>0</v>
      </c>
      <c r="AD16" s="18">
        <f t="shared" si="3"/>
        <v>0</v>
      </c>
      <c r="AF16" s="2">
        <f t="shared" si="8"/>
        <v>0</v>
      </c>
      <c r="AG16" s="2">
        <f t="shared" si="9"/>
        <v>0</v>
      </c>
      <c r="AI16" s="2">
        <f t="shared" si="10"/>
        <v>0</v>
      </c>
      <c r="AJ16" s="2">
        <f t="shared" si="11"/>
        <v>0</v>
      </c>
      <c r="AK16" s="2">
        <f t="shared" si="12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0"/>
        <v/>
      </c>
      <c r="I17" s="54" t="s">
        <v>22</v>
      </c>
      <c r="J17" s="63">
        <f t="shared" si="4"/>
        <v>0</v>
      </c>
      <c r="K17" s="66"/>
      <c r="L17" s="66"/>
      <c r="M17" s="55" t="s">
        <v>22</v>
      </c>
      <c r="N17" s="63" t="str">
        <f t="shared" si="5"/>
        <v>0</v>
      </c>
      <c r="O17" s="170"/>
      <c r="P17" s="171"/>
      <c r="Q17" s="16" t="str">
        <f t="shared" si="1"/>
        <v/>
      </c>
      <c r="R17" s="79" t="s">
        <v>6</v>
      </c>
      <c r="S17" s="138" t="str">
        <f t="shared" si="6"/>
        <v/>
      </c>
      <c r="T17" s="88" t="str">
        <f t="shared" si="2"/>
        <v>0</v>
      </c>
      <c r="U17" s="152" t="s">
        <v>105</v>
      </c>
      <c r="V17" s="153"/>
      <c r="W17" s="13"/>
      <c r="X17" s="17">
        <f t="shared" si="7"/>
        <v>0</v>
      </c>
      <c r="Y17" s="17">
        <f t="shared" si="7"/>
        <v>0</v>
      </c>
      <c r="Z17" s="17">
        <f t="shared" si="7"/>
        <v>0</v>
      </c>
      <c r="AB17" s="18">
        <f t="shared" si="3"/>
        <v>0</v>
      </c>
      <c r="AC17" s="18">
        <f t="shared" si="3"/>
        <v>0</v>
      </c>
      <c r="AD17" s="18">
        <f t="shared" si="3"/>
        <v>0</v>
      </c>
      <c r="AF17" s="2">
        <f t="shared" si="8"/>
        <v>0</v>
      </c>
      <c r="AG17" s="2">
        <f t="shared" si="9"/>
        <v>0</v>
      </c>
      <c r="AI17" s="2">
        <f t="shared" si="10"/>
        <v>0</v>
      </c>
      <c r="AJ17" s="2">
        <f t="shared" si="11"/>
        <v>0</v>
      </c>
      <c r="AK17" s="2">
        <f t="shared" si="12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0"/>
        <v/>
      </c>
      <c r="I18" s="54" t="s">
        <v>22</v>
      </c>
      <c r="J18" s="63">
        <f t="shared" si="4"/>
        <v>0</v>
      </c>
      <c r="K18" s="66"/>
      <c r="L18" s="66"/>
      <c r="M18" s="55" t="s">
        <v>22</v>
      </c>
      <c r="N18" s="63" t="str">
        <f t="shared" si="5"/>
        <v>0</v>
      </c>
      <c r="O18" s="170"/>
      <c r="P18" s="171"/>
      <c r="Q18" s="16" t="str">
        <f t="shared" si="1"/>
        <v/>
      </c>
      <c r="R18" s="79" t="s">
        <v>6</v>
      </c>
      <c r="S18" s="138" t="str">
        <f t="shared" si="6"/>
        <v/>
      </c>
      <c r="T18" s="88" t="str">
        <f t="shared" si="2"/>
        <v>0</v>
      </c>
      <c r="U18" s="152" t="s">
        <v>105</v>
      </c>
      <c r="V18" s="153"/>
      <c r="W18" s="13"/>
      <c r="X18" s="17">
        <f t="shared" si="7"/>
        <v>0</v>
      </c>
      <c r="Y18" s="17">
        <f t="shared" si="7"/>
        <v>0</v>
      </c>
      <c r="Z18" s="17">
        <f t="shared" si="7"/>
        <v>0</v>
      </c>
      <c r="AB18" s="18">
        <f t="shared" si="3"/>
        <v>0</v>
      </c>
      <c r="AC18" s="18">
        <f t="shared" si="3"/>
        <v>0</v>
      </c>
      <c r="AD18" s="18">
        <f t="shared" si="3"/>
        <v>0</v>
      </c>
      <c r="AF18" s="2">
        <f t="shared" si="8"/>
        <v>0</v>
      </c>
      <c r="AG18" s="2">
        <f t="shared" si="9"/>
        <v>0</v>
      </c>
      <c r="AI18" s="2">
        <f t="shared" si="10"/>
        <v>0</v>
      </c>
      <c r="AJ18" s="2">
        <f t="shared" si="11"/>
        <v>0</v>
      </c>
      <c r="AK18" s="2">
        <f t="shared" si="12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0"/>
        <v/>
      </c>
      <c r="I19" s="54" t="s">
        <v>22</v>
      </c>
      <c r="J19" s="63">
        <f t="shared" si="4"/>
        <v>0</v>
      </c>
      <c r="K19" s="66"/>
      <c r="L19" s="66"/>
      <c r="M19" s="55" t="s">
        <v>22</v>
      </c>
      <c r="N19" s="63" t="str">
        <f t="shared" si="5"/>
        <v>0</v>
      </c>
      <c r="O19" s="170"/>
      <c r="P19" s="171"/>
      <c r="Q19" s="16" t="str">
        <f t="shared" si="1"/>
        <v/>
      </c>
      <c r="R19" s="79" t="s">
        <v>6</v>
      </c>
      <c r="S19" s="138" t="str">
        <f t="shared" si="6"/>
        <v/>
      </c>
      <c r="T19" s="88" t="str">
        <f t="shared" si="2"/>
        <v>0</v>
      </c>
      <c r="U19" s="152" t="s">
        <v>105</v>
      </c>
      <c r="V19" s="153"/>
      <c r="W19" s="13"/>
      <c r="X19" s="17">
        <f t="shared" si="7"/>
        <v>0</v>
      </c>
      <c r="Y19" s="17">
        <f t="shared" si="7"/>
        <v>0</v>
      </c>
      <c r="Z19" s="17">
        <f t="shared" si="7"/>
        <v>0</v>
      </c>
      <c r="AB19" s="18">
        <f t="shared" si="3"/>
        <v>0</v>
      </c>
      <c r="AC19" s="18">
        <f t="shared" si="3"/>
        <v>0</v>
      </c>
      <c r="AD19" s="18">
        <f t="shared" si="3"/>
        <v>0</v>
      </c>
      <c r="AF19" s="2">
        <f t="shared" si="8"/>
        <v>0</v>
      </c>
      <c r="AG19" s="2">
        <f t="shared" si="9"/>
        <v>0</v>
      </c>
      <c r="AI19" s="2">
        <f t="shared" si="10"/>
        <v>0</v>
      </c>
      <c r="AJ19" s="2">
        <f t="shared" si="11"/>
        <v>0</v>
      </c>
      <c r="AK19" s="2">
        <f t="shared" si="12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0"/>
        <v/>
      </c>
      <c r="I20" s="54" t="s">
        <v>22</v>
      </c>
      <c r="J20" s="63">
        <f t="shared" si="4"/>
        <v>0</v>
      </c>
      <c r="K20" s="66"/>
      <c r="L20" s="66"/>
      <c r="M20" s="55" t="s">
        <v>22</v>
      </c>
      <c r="N20" s="63" t="str">
        <f t="shared" si="5"/>
        <v>0</v>
      </c>
      <c r="O20" s="170"/>
      <c r="P20" s="171"/>
      <c r="Q20" s="16" t="str">
        <f t="shared" si="1"/>
        <v/>
      </c>
      <c r="R20" s="79" t="s">
        <v>6</v>
      </c>
      <c r="S20" s="138" t="str">
        <f t="shared" si="6"/>
        <v/>
      </c>
      <c r="T20" s="88" t="str">
        <f t="shared" si="2"/>
        <v>0</v>
      </c>
      <c r="U20" s="152" t="s">
        <v>105</v>
      </c>
      <c r="V20" s="155"/>
      <c r="W20" s="13"/>
      <c r="X20" s="17">
        <f t="shared" si="7"/>
        <v>0</v>
      </c>
      <c r="Y20" s="17">
        <f t="shared" si="7"/>
        <v>0</v>
      </c>
      <c r="Z20" s="17">
        <f t="shared" si="7"/>
        <v>0</v>
      </c>
      <c r="AB20" s="18">
        <f t="shared" si="3"/>
        <v>0</v>
      </c>
      <c r="AC20" s="18">
        <f t="shared" si="3"/>
        <v>0</v>
      </c>
      <c r="AD20" s="18">
        <f t="shared" si="3"/>
        <v>0</v>
      </c>
      <c r="AF20" s="2">
        <f t="shared" si="8"/>
        <v>0</v>
      </c>
      <c r="AG20" s="2">
        <f t="shared" si="9"/>
        <v>0</v>
      </c>
      <c r="AI20" s="2">
        <f t="shared" si="10"/>
        <v>0</v>
      </c>
      <c r="AJ20" s="2">
        <f t="shared" si="11"/>
        <v>0</v>
      </c>
      <c r="AK20" s="2">
        <f t="shared" si="12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0"/>
        <v/>
      </c>
      <c r="I21" s="54" t="s">
        <v>22</v>
      </c>
      <c r="J21" s="63">
        <f t="shared" si="4"/>
        <v>0</v>
      </c>
      <c r="K21" s="66"/>
      <c r="L21" s="66"/>
      <c r="M21" s="55" t="s">
        <v>22</v>
      </c>
      <c r="N21" s="63" t="str">
        <f t="shared" si="5"/>
        <v>0</v>
      </c>
      <c r="O21" s="170"/>
      <c r="P21" s="171"/>
      <c r="Q21" s="16" t="str">
        <f t="shared" si="1"/>
        <v/>
      </c>
      <c r="R21" s="79" t="s">
        <v>6</v>
      </c>
      <c r="S21" s="138" t="str">
        <f t="shared" si="6"/>
        <v/>
      </c>
      <c r="T21" s="88" t="str">
        <f t="shared" si="2"/>
        <v>0</v>
      </c>
      <c r="U21" s="152" t="s">
        <v>105</v>
      </c>
      <c r="V21" s="155"/>
      <c r="W21" s="13"/>
      <c r="X21" s="17">
        <f t="shared" si="7"/>
        <v>0</v>
      </c>
      <c r="Y21" s="17">
        <f t="shared" si="7"/>
        <v>0</v>
      </c>
      <c r="Z21" s="17">
        <f t="shared" si="7"/>
        <v>0</v>
      </c>
      <c r="AB21" s="18">
        <f t="shared" si="3"/>
        <v>0</v>
      </c>
      <c r="AC21" s="18">
        <f t="shared" si="3"/>
        <v>0</v>
      </c>
      <c r="AD21" s="18">
        <f t="shared" si="3"/>
        <v>0</v>
      </c>
      <c r="AF21" s="2">
        <f t="shared" si="8"/>
        <v>0</v>
      </c>
      <c r="AG21" s="2">
        <f t="shared" si="9"/>
        <v>0</v>
      </c>
      <c r="AI21" s="2">
        <f t="shared" si="10"/>
        <v>0</v>
      </c>
      <c r="AJ21" s="2">
        <f t="shared" si="11"/>
        <v>0</v>
      </c>
      <c r="AK21" s="2">
        <f t="shared" si="12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0"/>
        <v/>
      </c>
      <c r="I22" s="54" t="s">
        <v>22</v>
      </c>
      <c r="J22" s="63">
        <f t="shared" si="4"/>
        <v>0</v>
      </c>
      <c r="K22" s="66"/>
      <c r="L22" s="66"/>
      <c r="M22" s="55" t="s">
        <v>22</v>
      </c>
      <c r="N22" s="63" t="str">
        <f t="shared" si="5"/>
        <v>0</v>
      </c>
      <c r="O22" s="170"/>
      <c r="P22" s="171"/>
      <c r="Q22" s="16" t="str">
        <f t="shared" si="1"/>
        <v/>
      </c>
      <c r="R22" s="79" t="s">
        <v>6</v>
      </c>
      <c r="S22" s="138" t="str">
        <f t="shared" si="6"/>
        <v/>
      </c>
      <c r="T22" s="88" t="str">
        <f t="shared" si="2"/>
        <v>0</v>
      </c>
      <c r="U22" s="152" t="s">
        <v>105</v>
      </c>
      <c r="V22" s="155"/>
      <c r="W22" s="13"/>
      <c r="X22" s="17">
        <f t="shared" si="7"/>
        <v>0</v>
      </c>
      <c r="Y22" s="17">
        <f t="shared" si="7"/>
        <v>0</v>
      </c>
      <c r="Z22" s="17">
        <f t="shared" si="7"/>
        <v>0</v>
      </c>
      <c r="AB22" s="18">
        <f t="shared" si="3"/>
        <v>0</v>
      </c>
      <c r="AC22" s="18">
        <f t="shared" si="3"/>
        <v>0</v>
      </c>
      <c r="AD22" s="18">
        <f t="shared" si="3"/>
        <v>0</v>
      </c>
      <c r="AF22" s="2">
        <f t="shared" si="8"/>
        <v>0</v>
      </c>
      <c r="AG22" s="2">
        <f t="shared" si="9"/>
        <v>0</v>
      </c>
      <c r="AI22" s="2">
        <f t="shared" si="10"/>
        <v>0</v>
      </c>
      <c r="AJ22" s="2">
        <f t="shared" si="11"/>
        <v>0</v>
      </c>
      <c r="AK22" s="2">
        <f t="shared" si="12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0"/>
        <v/>
      </c>
      <c r="I23" s="54" t="s">
        <v>22</v>
      </c>
      <c r="J23" s="63">
        <f t="shared" si="4"/>
        <v>0</v>
      </c>
      <c r="K23" s="66"/>
      <c r="L23" s="66"/>
      <c r="M23" s="55" t="s">
        <v>22</v>
      </c>
      <c r="N23" s="63" t="str">
        <f t="shared" si="5"/>
        <v>0</v>
      </c>
      <c r="O23" s="170"/>
      <c r="P23" s="171"/>
      <c r="Q23" s="16" t="str">
        <f t="shared" si="1"/>
        <v/>
      </c>
      <c r="R23" s="79" t="s">
        <v>6</v>
      </c>
      <c r="S23" s="138" t="str">
        <f t="shared" si="6"/>
        <v/>
      </c>
      <c r="T23" s="88" t="str">
        <f t="shared" si="2"/>
        <v>0</v>
      </c>
      <c r="U23" s="152" t="s">
        <v>105</v>
      </c>
      <c r="V23" s="154"/>
      <c r="W23" s="13"/>
      <c r="X23" s="17">
        <f t="shared" si="7"/>
        <v>0</v>
      </c>
      <c r="Y23" s="17">
        <f t="shared" si="7"/>
        <v>0</v>
      </c>
      <c r="Z23" s="17">
        <f t="shared" si="7"/>
        <v>0</v>
      </c>
      <c r="AB23" s="18">
        <f t="shared" si="3"/>
        <v>0</v>
      </c>
      <c r="AC23" s="18">
        <f t="shared" si="3"/>
        <v>0</v>
      </c>
      <c r="AD23" s="18">
        <f t="shared" si="3"/>
        <v>0</v>
      </c>
      <c r="AF23" s="2">
        <f t="shared" si="8"/>
        <v>0</v>
      </c>
      <c r="AG23" s="2">
        <f t="shared" si="9"/>
        <v>0</v>
      </c>
      <c r="AI23" s="2">
        <f t="shared" si="10"/>
        <v>0</v>
      </c>
      <c r="AJ23" s="2">
        <f t="shared" si="11"/>
        <v>0</v>
      </c>
      <c r="AK23" s="2">
        <f t="shared" si="12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0"/>
        <v/>
      </c>
      <c r="I24" s="54" t="s">
        <v>22</v>
      </c>
      <c r="J24" s="63">
        <f t="shared" si="4"/>
        <v>0</v>
      </c>
      <c r="K24" s="66"/>
      <c r="L24" s="66"/>
      <c r="M24" s="55" t="s">
        <v>22</v>
      </c>
      <c r="N24" s="63" t="str">
        <f t="shared" si="5"/>
        <v>0</v>
      </c>
      <c r="O24" s="170"/>
      <c r="P24" s="171"/>
      <c r="Q24" s="16" t="str">
        <f t="shared" si="1"/>
        <v/>
      </c>
      <c r="R24" s="79" t="s">
        <v>6</v>
      </c>
      <c r="S24" s="138" t="str">
        <f t="shared" si="6"/>
        <v/>
      </c>
      <c r="T24" s="88" t="str">
        <f t="shared" si="2"/>
        <v>0</v>
      </c>
      <c r="U24" s="152" t="s">
        <v>105</v>
      </c>
      <c r="V24" s="153"/>
      <c r="W24" s="13"/>
      <c r="X24" s="17">
        <f t="shared" si="7"/>
        <v>0</v>
      </c>
      <c r="Y24" s="17">
        <f t="shared" si="7"/>
        <v>0</v>
      </c>
      <c r="Z24" s="17">
        <f t="shared" si="7"/>
        <v>0</v>
      </c>
      <c r="AB24" s="18">
        <f t="shared" si="3"/>
        <v>0</v>
      </c>
      <c r="AC24" s="18">
        <f t="shared" si="3"/>
        <v>0</v>
      </c>
      <c r="AD24" s="18">
        <f t="shared" si="3"/>
        <v>0</v>
      </c>
      <c r="AF24" s="2">
        <f t="shared" si="8"/>
        <v>0</v>
      </c>
      <c r="AG24" s="2">
        <f t="shared" si="9"/>
        <v>0</v>
      </c>
      <c r="AI24" s="2">
        <f t="shared" si="10"/>
        <v>0</v>
      </c>
      <c r="AJ24" s="2">
        <f t="shared" si="11"/>
        <v>0</v>
      </c>
      <c r="AK24" s="2">
        <f t="shared" si="12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0"/>
        <v/>
      </c>
      <c r="I25" s="54" t="s">
        <v>22</v>
      </c>
      <c r="J25" s="63">
        <f t="shared" si="4"/>
        <v>0</v>
      </c>
      <c r="K25" s="66"/>
      <c r="L25" s="66"/>
      <c r="M25" s="55" t="s">
        <v>22</v>
      </c>
      <c r="N25" s="63" t="str">
        <f t="shared" si="5"/>
        <v>0</v>
      </c>
      <c r="O25" s="170"/>
      <c r="P25" s="171"/>
      <c r="Q25" s="16" t="str">
        <f t="shared" si="1"/>
        <v/>
      </c>
      <c r="R25" s="79" t="s">
        <v>6</v>
      </c>
      <c r="S25" s="138" t="str">
        <f t="shared" si="6"/>
        <v/>
      </c>
      <c r="T25" s="88" t="str">
        <f t="shared" si="2"/>
        <v>0</v>
      </c>
      <c r="U25" s="152" t="s">
        <v>105</v>
      </c>
      <c r="V25" s="153"/>
      <c r="W25" s="13"/>
      <c r="X25" s="17">
        <f t="shared" si="7"/>
        <v>0</v>
      </c>
      <c r="Y25" s="17">
        <f t="shared" si="7"/>
        <v>0</v>
      </c>
      <c r="Z25" s="17">
        <f t="shared" si="7"/>
        <v>0</v>
      </c>
      <c r="AB25" s="18">
        <f t="shared" si="3"/>
        <v>0</v>
      </c>
      <c r="AC25" s="18">
        <f t="shared" si="3"/>
        <v>0</v>
      </c>
      <c r="AD25" s="18">
        <f t="shared" si="3"/>
        <v>0</v>
      </c>
      <c r="AF25" s="2">
        <f t="shared" si="8"/>
        <v>0</v>
      </c>
      <c r="AG25" s="2">
        <f t="shared" si="9"/>
        <v>0</v>
      </c>
      <c r="AI25" s="2">
        <f t="shared" si="10"/>
        <v>0</v>
      </c>
      <c r="AJ25" s="2">
        <f t="shared" si="11"/>
        <v>0</v>
      </c>
      <c r="AK25" s="2">
        <f t="shared" si="12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0"/>
        <v/>
      </c>
      <c r="I26" s="54" t="s">
        <v>22</v>
      </c>
      <c r="J26" s="63">
        <f t="shared" si="4"/>
        <v>0</v>
      </c>
      <c r="K26" s="66"/>
      <c r="L26" s="66"/>
      <c r="M26" s="55" t="s">
        <v>22</v>
      </c>
      <c r="N26" s="63" t="str">
        <f t="shared" si="5"/>
        <v>0</v>
      </c>
      <c r="O26" s="170"/>
      <c r="P26" s="171"/>
      <c r="Q26" s="16" t="str">
        <f t="shared" si="1"/>
        <v/>
      </c>
      <c r="R26" s="79" t="s">
        <v>6</v>
      </c>
      <c r="S26" s="138" t="str">
        <f t="shared" si="6"/>
        <v/>
      </c>
      <c r="T26" s="88" t="str">
        <f t="shared" si="2"/>
        <v>0</v>
      </c>
      <c r="U26" s="152" t="s">
        <v>105</v>
      </c>
      <c r="V26" s="153"/>
      <c r="W26" s="13"/>
      <c r="X26" s="17">
        <f t="shared" si="7"/>
        <v>0</v>
      </c>
      <c r="Y26" s="17">
        <f t="shared" si="7"/>
        <v>0</v>
      </c>
      <c r="Z26" s="17">
        <f t="shared" si="7"/>
        <v>0</v>
      </c>
      <c r="AB26" s="18">
        <f t="shared" si="3"/>
        <v>0</v>
      </c>
      <c r="AC26" s="18">
        <f t="shared" si="3"/>
        <v>0</v>
      </c>
      <c r="AD26" s="18">
        <f t="shared" si="3"/>
        <v>0</v>
      </c>
      <c r="AF26" s="2">
        <f t="shared" si="8"/>
        <v>0</v>
      </c>
      <c r="AG26" s="2">
        <f t="shared" si="9"/>
        <v>0</v>
      </c>
      <c r="AI26" s="2">
        <f t="shared" si="10"/>
        <v>0</v>
      </c>
      <c r="AJ26" s="2">
        <f t="shared" si="11"/>
        <v>0</v>
      </c>
      <c r="AK26" s="2">
        <f t="shared" si="12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0"/>
        <v/>
      </c>
      <c r="I27" s="54" t="s">
        <v>22</v>
      </c>
      <c r="J27" s="63">
        <f t="shared" si="4"/>
        <v>0</v>
      </c>
      <c r="K27" s="66"/>
      <c r="L27" s="66"/>
      <c r="M27" s="55" t="s">
        <v>22</v>
      </c>
      <c r="N27" s="63" t="str">
        <f t="shared" si="5"/>
        <v>0</v>
      </c>
      <c r="O27" s="170"/>
      <c r="P27" s="171"/>
      <c r="Q27" s="16" t="str">
        <f t="shared" si="1"/>
        <v/>
      </c>
      <c r="R27" s="79" t="s">
        <v>6</v>
      </c>
      <c r="S27" s="138" t="str">
        <f t="shared" si="6"/>
        <v/>
      </c>
      <c r="T27" s="88" t="str">
        <f t="shared" si="2"/>
        <v>0</v>
      </c>
      <c r="U27" s="152" t="s">
        <v>105</v>
      </c>
      <c r="V27" s="153"/>
      <c r="W27" s="13"/>
      <c r="X27" s="17">
        <f t="shared" si="7"/>
        <v>0</v>
      </c>
      <c r="Y27" s="17">
        <f t="shared" si="7"/>
        <v>0</v>
      </c>
      <c r="Z27" s="17">
        <f t="shared" si="7"/>
        <v>0</v>
      </c>
      <c r="AB27" s="18">
        <f t="shared" si="3"/>
        <v>0</v>
      </c>
      <c r="AC27" s="18">
        <f t="shared" si="3"/>
        <v>0</v>
      </c>
      <c r="AD27" s="18">
        <f t="shared" si="3"/>
        <v>0</v>
      </c>
      <c r="AF27" s="2">
        <f t="shared" si="8"/>
        <v>0</v>
      </c>
      <c r="AG27" s="2">
        <f t="shared" si="9"/>
        <v>0</v>
      </c>
      <c r="AI27" s="2">
        <f t="shared" si="10"/>
        <v>0</v>
      </c>
      <c r="AJ27" s="2">
        <f t="shared" si="11"/>
        <v>0</v>
      </c>
      <c r="AK27" s="2">
        <f t="shared" si="12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0"/>
        <v/>
      </c>
      <c r="I28" s="54" t="s">
        <v>22</v>
      </c>
      <c r="J28" s="63">
        <f t="shared" si="4"/>
        <v>0</v>
      </c>
      <c r="K28" s="66"/>
      <c r="L28" s="66"/>
      <c r="M28" s="55" t="s">
        <v>22</v>
      </c>
      <c r="N28" s="63" t="str">
        <f t="shared" si="5"/>
        <v>0</v>
      </c>
      <c r="O28" s="170"/>
      <c r="P28" s="171"/>
      <c r="Q28" s="16" t="str">
        <f t="shared" si="1"/>
        <v/>
      </c>
      <c r="R28" s="79" t="s">
        <v>6</v>
      </c>
      <c r="S28" s="138" t="str">
        <f t="shared" si="6"/>
        <v/>
      </c>
      <c r="T28" s="88" t="str">
        <f t="shared" si="2"/>
        <v>0</v>
      </c>
      <c r="U28" s="152" t="s">
        <v>105</v>
      </c>
      <c r="V28" s="153"/>
      <c r="W28" s="13"/>
      <c r="X28" s="17">
        <f t="shared" si="7"/>
        <v>0</v>
      </c>
      <c r="Y28" s="17">
        <f t="shared" si="7"/>
        <v>0</v>
      </c>
      <c r="Z28" s="17">
        <f t="shared" si="7"/>
        <v>0</v>
      </c>
      <c r="AB28" s="18">
        <f t="shared" si="3"/>
        <v>0</v>
      </c>
      <c r="AC28" s="18">
        <f t="shared" si="3"/>
        <v>0</v>
      </c>
      <c r="AD28" s="18">
        <f t="shared" si="3"/>
        <v>0</v>
      </c>
      <c r="AF28" s="2">
        <f t="shared" si="8"/>
        <v>0</v>
      </c>
      <c r="AG28" s="2">
        <f t="shared" si="9"/>
        <v>0</v>
      </c>
      <c r="AI28" s="2">
        <f t="shared" si="10"/>
        <v>0</v>
      </c>
      <c r="AJ28" s="2">
        <f t="shared" si="11"/>
        <v>0</v>
      </c>
      <c r="AK28" s="2">
        <f t="shared" si="12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0"/>
        <v/>
      </c>
      <c r="I29" s="54" t="s">
        <v>22</v>
      </c>
      <c r="J29" s="63">
        <f t="shared" si="4"/>
        <v>0</v>
      </c>
      <c r="K29" s="66"/>
      <c r="L29" s="66"/>
      <c r="M29" s="55" t="s">
        <v>22</v>
      </c>
      <c r="N29" s="63" t="str">
        <f t="shared" si="5"/>
        <v>0</v>
      </c>
      <c r="O29" s="170"/>
      <c r="P29" s="171"/>
      <c r="Q29" s="16" t="str">
        <f t="shared" si="1"/>
        <v/>
      </c>
      <c r="R29" s="79" t="s">
        <v>6</v>
      </c>
      <c r="S29" s="138" t="str">
        <f t="shared" si="6"/>
        <v/>
      </c>
      <c r="T29" s="88" t="str">
        <f t="shared" si="2"/>
        <v>0</v>
      </c>
      <c r="U29" s="152" t="s">
        <v>105</v>
      </c>
      <c r="V29" s="154"/>
      <c r="W29" s="13"/>
      <c r="X29" s="17">
        <f t="shared" si="7"/>
        <v>0</v>
      </c>
      <c r="Y29" s="17">
        <f t="shared" si="7"/>
        <v>0</v>
      </c>
      <c r="Z29" s="17">
        <f t="shared" si="7"/>
        <v>0</v>
      </c>
      <c r="AB29" s="18">
        <f t="shared" si="3"/>
        <v>0</v>
      </c>
      <c r="AC29" s="18">
        <f t="shared" si="3"/>
        <v>0</v>
      </c>
      <c r="AD29" s="18">
        <f t="shared" si="3"/>
        <v>0</v>
      </c>
      <c r="AF29" s="2">
        <f t="shared" si="8"/>
        <v>0</v>
      </c>
      <c r="AG29" s="2">
        <f t="shared" si="9"/>
        <v>0</v>
      </c>
      <c r="AI29" s="2">
        <f t="shared" si="10"/>
        <v>0</v>
      </c>
      <c r="AJ29" s="2">
        <f t="shared" si="11"/>
        <v>0</v>
      </c>
      <c r="AK29" s="2">
        <f t="shared" si="12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0"/>
        <v/>
      </c>
      <c r="I30" s="54" t="s">
        <v>22</v>
      </c>
      <c r="J30" s="63">
        <f t="shared" si="4"/>
        <v>0</v>
      </c>
      <c r="K30" s="66"/>
      <c r="L30" s="66"/>
      <c r="M30" s="55" t="s">
        <v>22</v>
      </c>
      <c r="N30" s="63" t="str">
        <f t="shared" si="5"/>
        <v>0</v>
      </c>
      <c r="O30" s="170"/>
      <c r="P30" s="171"/>
      <c r="Q30" s="16" t="str">
        <f t="shared" si="1"/>
        <v/>
      </c>
      <c r="R30" s="79" t="s">
        <v>6</v>
      </c>
      <c r="S30" s="138" t="str">
        <f t="shared" si="6"/>
        <v/>
      </c>
      <c r="T30" s="88" t="str">
        <f t="shared" si="2"/>
        <v>0</v>
      </c>
      <c r="U30" s="152" t="s">
        <v>105</v>
      </c>
      <c r="V30" s="153"/>
      <c r="W30" s="13"/>
      <c r="X30" s="17">
        <f t="shared" si="7"/>
        <v>0</v>
      </c>
      <c r="Y30" s="17">
        <f t="shared" si="7"/>
        <v>0</v>
      </c>
      <c r="Z30" s="17">
        <f t="shared" si="7"/>
        <v>0</v>
      </c>
      <c r="AB30" s="18">
        <f t="shared" si="3"/>
        <v>0</v>
      </c>
      <c r="AC30" s="18">
        <f t="shared" si="3"/>
        <v>0</v>
      </c>
      <c r="AD30" s="18">
        <f t="shared" si="3"/>
        <v>0</v>
      </c>
      <c r="AF30" s="2">
        <f t="shared" si="8"/>
        <v>0</v>
      </c>
      <c r="AG30" s="2">
        <f t="shared" si="9"/>
        <v>0</v>
      </c>
      <c r="AI30" s="2">
        <f t="shared" si="10"/>
        <v>0</v>
      </c>
      <c r="AJ30" s="2">
        <f t="shared" si="11"/>
        <v>0</v>
      </c>
      <c r="AK30" s="2">
        <f t="shared" si="12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0"/>
        <v/>
      </c>
      <c r="I31" s="54" t="s">
        <v>22</v>
      </c>
      <c r="J31" s="63">
        <f t="shared" si="4"/>
        <v>0</v>
      </c>
      <c r="K31" s="66"/>
      <c r="L31" s="66"/>
      <c r="M31" s="55" t="s">
        <v>22</v>
      </c>
      <c r="N31" s="63" t="str">
        <f t="shared" si="5"/>
        <v>0</v>
      </c>
      <c r="O31" s="170"/>
      <c r="P31" s="171"/>
      <c r="Q31" s="16" t="str">
        <f t="shared" si="1"/>
        <v/>
      </c>
      <c r="R31" s="79" t="s">
        <v>6</v>
      </c>
      <c r="S31" s="138" t="str">
        <f t="shared" si="6"/>
        <v/>
      </c>
      <c r="T31" s="88" t="str">
        <f t="shared" si="2"/>
        <v>0</v>
      </c>
      <c r="U31" s="152" t="s">
        <v>105</v>
      </c>
      <c r="V31" s="153"/>
      <c r="W31" s="13"/>
      <c r="X31" s="17">
        <f t="shared" si="7"/>
        <v>0</v>
      </c>
      <c r="Y31" s="17">
        <f t="shared" si="7"/>
        <v>0</v>
      </c>
      <c r="Z31" s="17">
        <f t="shared" si="7"/>
        <v>0</v>
      </c>
      <c r="AB31" s="18">
        <f t="shared" si="3"/>
        <v>0</v>
      </c>
      <c r="AC31" s="18">
        <f t="shared" si="3"/>
        <v>0</v>
      </c>
      <c r="AD31" s="18">
        <f t="shared" si="3"/>
        <v>0</v>
      </c>
      <c r="AF31" s="2">
        <f t="shared" si="8"/>
        <v>0</v>
      </c>
      <c r="AG31" s="2">
        <f t="shared" si="9"/>
        <v>0</v>
      </c>
      <c r="AI31" s="2">
        <f t="shared" si="10"/>
        <v>0</v>
      </c>
      <c r="AJ31" s="2">
        <f t="shared" si="11"/>
        <v>0</v>
      </c>
      <c r="AK31" s="2">
        <f t="shared" si="12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0"/>
        <v/>
      </c>
      <c r="I32" s="54" t="s">
        <v>22</v>
      </c>
      <c r="J32" s="63">
        <f t="shared" si="4"/>
        <v>0</v>
      </c>
      <c r="K32" s="66"/>
      <c r="L32" s="66"/>
      <c r="M32" s="55" t="s">
        <v>22</v>
      </c>
      <c r="N32" s="63" t="str">
        <f t="shared" si="5"/>
        <v>0</v>
      </c>
      <c r="O32" s="170"/>
      <c r="P32" s="171"/>
      <c r="Q32" s="16" t="str">
        <f t="shared" si="1"/>
        <v/>
      </c>
      <c r="R32" s="79" t="s">
        <v>6</v>
      </c>
      <c r="S32" s="138" t="str">
        <f t="shared" si="6"/>
        <v/>
      </c>
      <c r="T32" s="88" t="str">
        <f t="shared" si="2"/>
        <v>0</v>
      </c>
      <c r="U32" s="152" t="s">
        <v>105</v>
      </c>
      <c r="V32" s="153"/>
      <c r="W32" s="13"/>
      <c r="X32" s="17">
        <f t="shared" si="7"/>
        <v>0</v>
      </c>
      <c r="Y32" s="17">
        <f t="shared" si="7"/>
        <v>0</v>
      </c>
      <c r="Z32" s="17">
        <f t="shared" si="7"/>
        <v>0</v>
      </c>
      <c r="AB32" s="18">
        <f t="shared" si="3"/>
        <v>0</v>
      </c>
      <c r="AC32" s="18">
        <f t="shared" si="3"/>
        <v>0</v>
      </c>
      <c r="AD32" s="18">
        <f t="shared" si="3"/>
        <v>0</v>
      </c>
      <c r="AF32" s="2">
        <f t="shared" si="8"/>
        <v>0</v>
      </c>
      <c r="AG32" s="2">
        <f t="shared" si="9"/>
        <v>0</v>
      </c>
      <c r="AI32" s="2">
        <f t="shared" si="10"/>
        <v>0</v>
      </c>
      <c r="AJ32" s="2">
        <f t="shared" si="11"/>
        <v>0</v>
      </c>
      <c r="AK32" s="2">
        <f t="shared" si="12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0"/>
        <v/>
      </c>
      <c r="I33" s="54" t="s">
        <v>22</v>
      </c>
      <c r="J33" s="63">
        <f t="shared" si="4"/>
        <v>0</v>
      </c>
      <c r="K33" s="66"/>
      <c r="L33" s="66"/>
      <c r="M33" s="55" t="s">
        <v>22</v>
      </c>
      <c r="N33" s="63" t="str">
        <f t="shared" si="5"/>
        <v>0</v>
      </c>
      <c r="O33" s="170"/>
      <c r="P33" s="171"/>
      <c r="Q33" s="16" t="str">
        <f t="shared" si="1"/>
        <v/>
      </c>
      <c r="R33" s="79" t="s">
        <v>6</v>
      </c>
      <c r="S33" s="138" t="str">
        <f t="shared" si="6"/>
        <v/>
      </c>
      <c r="T33" s="88" t="str">
        <f t="shared" si="2"/>
        <v>0</v>
      </c>
      <c r="U33" s="152" t="s">
        <v>105</v>
      </c>
      <c r="V33" s="155"/>
      <c r="W33" s="13"/>
      <c r="X33" s="17">
        <f t="shared" si="7"/>
        <v>0</v>
      </c>
      <c r="Y33" s="17">
        <f t="shared" si="7"/>
        <v>0</v>
      </c>
      <c r="Z33" s="17">
        <f t="shared" si="7"/>
        <v>0</v>
      </c>
      <c r="AB33" s="18">
        <f t="shared" si="3"/>
        <v>0</v>
      </c>
      <c r="AC33" s="18">
        <f t="shared" si="3"/>
        <v>0</v>
      </c>
      <c r="AD33" s="18">
        <f t="shared" si="3"/>
        <v>0</v>
      </c>
      <c r="AF33" s="2">
        <f t="shared" si="8"/>
        <v>0</v>
      </c>
      <c r="AG33" s="2">
        <f t="shared" si="9"/>
        <v>0</v>
      </c>
      <c r="AI33" s="2">
        <f t="shared" si="10"/>
        <v>0</v>
      </c>
      <c r="AJ33" s="2">
        <f t="shared" si="11"/>
        <v>0</v>
      </c>
      <c r="AK33" s="2">
        <f t="shared" si="12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0"/>
        <v/>
      </c>
      <c r="I34" s="54" t="s">
        <v>22</v>
      </c>
      <c r="J34" s="63">
        <f t="shared" si="4"/>
        <v>0</v>
      </c>
      <c r="K34" s="66"/>
      <c r="L34" s="66"/>
      <c r="M34" s="55" t="s">
        <v>22</v>
      </c>
      <c r="N34" s="63" t="str">
        <f t="shared" si="5"/>
        <v>0</v>
      </c>
      <c r="O34" s="170"/>
      <c r="P34" s="171"/>
      <c r="Q34" s="16" t="str">
        <f t="shared" si="1"/>
        <v/>
      </c>
      <c r="R34" s="79" t="s">
        <v>6</v>
      </c>
      <c r="S34" s="138" t="str">
        <f t="shared" si="6"/>
        <v/>
      </c>
      <c r="T34" s="88" t="str">
        <f t="shared" si="2"/>
        <v>0</v>
      </c>
      <c r="U34" s="152" t="s">
        <v>105</v>
      </c>
      <c r="V34" s="154"/>
      <c r="W34" s="13"/>
      <c r="X34" s="17">
        <f t="shared" si="7"/>
        <v>0</v>
      </c>
      <c r="Y34" s="17">
        <f t="shared" si="7"/>
        <v>0</v>
      </c>
      <c r="Z34" s="17">
        <f t="shared" si="7"/>
        <v>0</v>
      </c>
      <c r="AB34" s="18">
        <f t="shared" si="3"/>
        <v>0</v>
      </c>
      <c r="AC34" s="18">
        <f t="shared" si="3"/>
        <v>0</v>
      </c>
      <c r="AD34" s="18">
        <f t="shared" si="3"/>
        <v>0</v>
      </c>
      <c r="AF34" s="2">
        <f t="shared" si="8"/>
        <v>0</v>
      </c>
      <c r="AG34" s="2">
        <f t="shared" si="9"/>
        <v>0</v>
      </c>
      <c r="AI34" s="2">
        <f t="shared" si="10"/>
        <v>0</v>
      </c>
      <c r="AJ34" s="2">
        <f t="shared" si="11"/>
        <v>0</v>
      </c>
      <c r="AK34" s="2">
        <f t="shared" si="12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0"/>
        <v/>
      </c>
      <c r="I35" s="54" t="s">
        <v>22</v>
      </c>
      <c r="J35" s="63">
        <f t="shared" si="4"/>
        <v>0</v>
      </c>
      <c r="K35" s="66"/>
      <c r="L35" s="66"/>
      <c r="M35" s="55" t="s">
        <v>22</v>
      </c>
      <c r="N35" s="63" t="str">
        <f t="shared" si="5"/>
        <v>0</v>
      </c>
      <c r="O35" s="170"/>
      <c r="P35" s="171"/>
      <c r="Q35" s="16" t="str">
        <f t="shared" si="1"/>
        <v/>
      </c>
      <c r="R35" s="79" t="s">
        <v>6</v>
      </c>
      <c r="S35" s="138" t="str">
        <f t="shared" si="6"/>
        <v/>
      </c>
      <c r="T35" s="88" t="str">
        <f t="shared" si="2"/>
        <v>0</v>
      </c>
      <c r="U35" s="152" t="s">
        <v>105</v>
      </c>
      <c r="V35" s="153"/>
      <c r="W35" s="13"/>
      <c r="X35" s="17">
        <f t="shared" si="7"/>
        <v>0</v>
      </c>
      <c r="Y35" s="17">
        <f t="shared" si="7"/>
        <v>0</v>
      </c>
      <c r="Z35" s="17">
        <f t="shared" si="7"/>
        <v>0</v>
      </c>
      <c r="AB35" s="18">
        <f t="shared" si="3"/>
        <v>0</v>
      </c>
      <c r="AC35" s="18">
        <f t="shared" si="3"/>
        <v>0</v>
      </c>
      <c r="AD35" s="18">
        <f t="shared" si="3"/>
        <v>0</v>
      </c>
      <c r="AF35" s="2">
        <f t="shared" si="8"/>
        <v>0</v>
      </c>
      <c r="AG35" s="2">
        <f t="shared" si="9"/>
        <v>0</v>
      </c>
      <c r="AI35" s="2">
        <f t="shared" si="10"/>
        <v>0</v>
      </c>
      <c r="AJ35" s="2">
        <f t="shared" si="11"/>
        <v>0</v>
      </c>
      <c r="AK35" s="2">
        <f t="shared" si="12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0"/>
        <v/>
      </c>
      <c r="I36" s="54" t="s">
        <v>22</v>
      </c>
      <c r="J36" s="63">
        <f t="shared" si="4"/>
        <v>0</v>
      </c>
      <c r="K36" s="66"/>
      <c r="L36" s="66"/>
      <c r="M36" s="55" t="s">
        <v>22</v>
      </c>
      <c r="N36" s="63" t="str">
        <f t="shared" si="5"/>
        <v>0</v>
      </c>
      <c r="O36" s="170"/>
      <c r="P36" s="171"/>
      <c r="Q36" s="16" t="str">
        <f t="shared" si="1"/>
        <v/>
      </c>
      <c r="R36" s="79" t="s">
        <v>6</v>
      </c>
      <c r="S36" s="138" t="str">
        <f t="shared" si="6"/>
        <v/>
      </c>
      <c r="T36" s="88" t="str">
        <f t="shared" si="2"/>
        <v>0</v>
      </c>
      <c r="U36" s="152" t="s">
        <v>105</v>
      </c>
      <c r="V36" s="154"/>
      <c r="W36" s="13"/>
      <c r="X36" s="17">
        <f t="shared" si="7"/>
        <v>0</v>
      </c>
      <c r="Y36" s="17">
        <f t="shared" si="7"/>
        <v>0</v>
      </c>
      <c r="Z36" s="17">
        <f t="shared" si="7"/>
        <v>0</v>
      </c>
      <c r="AB36" s="18">
        <f t="shared" si="3"/>
        <v>0</v>
      </c>
      <c r="AC36" s="18">
        <f t="shared" si="3"/>
        <v>0</v>
      </c>
      <c r="AD36" s="18">
        <f t="shared" si="3"/>
        <v>0</v>
      </c>
      <c r="AF36" s="2">
        <f t="shared" si="8"/>
        <v>0</v>
      </c>
      <c r="AG36" s="2">
        <f t="shared" si="9"/>
        <v>0</v>
      </c>
      <c r="AI36" s="2">
        <f t="shared" si="10"/>
        <v>0</v>
      </c>
      <c r="AJ36" s="2">
        <f t="shared" si="11"/>
        <v>0</v>
      </c>
      <c r="AK36" s="2">
        <f t="shared" si="12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0"/>
        <v/>
      </c>
      <c r="I37" s="54" t="s">
        <v>22</v>
      </c>
      <c r="J37" s="63">
        <f t="shared" si="4"/>
        <v>0</v>
      </c>
      <c r="K37" s="66"/>
      <c r="L37" s="66"/>
      <c r="M37" s="55" t="s">
        <v>22</v>
      </c>
      <c r="N37" s="63" t="str">
        <f t="shared" si="5"/>
        <v>0</v>
      </c>
      <c r="O37" s="170"/>
      <c r="P37" s="171"/>
      <c r="Q37" s="16" t="str">
        <f t="shared" si="1"/>
        <v/>
      </c>
      <c r="R37" s="79" t="s">
        <v>6</v>
      </c>
      <c r="S37" s="138" t="str">
        <f t="shared" si="6"/>
        <v/>
      </c>
      <c r="T37" s="88" t="str">
        <f t="shared" si="2"/>
        <v>0</v>
      </c>
      <c r="U37" s="152" t="s">
        <v>105</v>
      </c>
      <c r="V37" s="153"/>
      <c r="W37" s="13"/>
      <c r="X37" s="17">
        <f t="shared" si="7"/>
        <v>0</v>
      </c>
      <c r="Y37" s="17">
        <f t="shared" si="7"/>
        <v>0</v>
      </c>
      <c r="Z37" s="17">
        <f t="shared" si="7"/>
        <v>0</v>
      </c>
      <c r="AB37" s="18">
        <f t="shared" si="3"/>
        <v>0</v>
      </c>
      <c r="AC37" s="18">
        <f t="shared" si="3"/>
        <v>0</v>
      </c>
      <c r="AD37" s="18">
        <f t="shared" si="3"/>
        <v>0</v>
      </c>
      <c r="AF37" s="2">
        <f t="shared" si="8"/>
        <v>0</v>
      </c>
      <c r="AG37" s="2">
        <f t="shared" si="9"/>
        <v>0</v>
      </c>
      <c r="AI37" s="2">
        <f t="shared" si="10"/>
        <v>0</v>
      </c>
      <c r="AJ37" s="2">
        <f t="shared" si="11"/>
        <v>0</v>
      </c>
      <c r="AK37" s="2">
        <f t="shared" si="12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0"/>
        <v/>
      </c>
      <c r="I38" s="54" t="s">
        <v>22</v>
      </c>
      <c r="J38" s="63">
        <f t="shared" si="4"/>
        <v>0</v>
      </c>
      <c r="K38" s="66"/>
      <c r="L38" s="66"/>
      <c r="M38" s="55" t="s">
        <v>22</v>
      </c>
      <c r="N38" s="63" t="str">
        <f t="shared" si="5"/>
        <v>0</v>
      </c>
      <c r="O38" s="170"/>
      <c r="P38" s="171"/>
      <c r="Q38" s="16" t="str">
        <f t="shared" si="1"/>
        <v/>
      </c>
      <c r="R38" s="79" t="s">
        <v>6</v>
      </c>
      <c r="S38" s="138" t="str">
        <f t="shared" si="6"/>
        <v/>
      </c>
      <c r="T38" s="88" t="str">
        <f t="shared" si="2"/>
        <v>0</v>
      </c>
      <c r="U38" s="152" t="s">
        <v>105</v>
      </c>
      <c r="V38" s="153"/>
      <c r="W38" s="13"/>
      <c r="X38" s="17">
        <f t="shared" si="7"/>
        <v>0</v>
      </c>
      <c r="Y38" s="17">
        <f t="shared" si="7"/>
        <v>0</v>
      </c>
      <c r="Z38" s="17">
        <f t="shared" si="7"/>
        <v>0</v>
      </c>
      <c r="AB38" s="18">
        <f t="shared" si="3"/>
        <v>0</v>
      </c>
      <c r="AC38" s="18">
        <f t="shared" si="3"/>
        <v>0</v>
      </c>
      <c r="AD38" s="18">
        <f t="shared" si="3"/>
        <v>0</v>
      </c>
      <c r="AF38" s="2">
        <f t="shared" si="8"/>
        <v>0</v>
      </c>
      <c r="AG38" s="2">
        <f t="shared" si="9"/>
        <v>0</v>
      </c>
      <c r="AI38" s="2">
        <f t="shared" si="10"/>
        <v>0</v>
      </c>
      <c r="AJ38" s="2">
        <f t="shared" si="11"/>
        <v>0</v>
      </c>
      <c r="AK38" s="2">
        <f t="shared" si="12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0"/>
        <v/>
      </c>
      <c r="I39" s="54" t="s">
        <v>22</v>
      </c>
      <c r="J39" s="63">
        <f t="shared" si="4"/>
        <v>0</v>
      </c>
      <c r="K39" s="66"/>
      <c r="L39" s="66"/>
      <c r="M39" s="55" t="s">
        <v>22</v>
      </c>
      <c r="N39" s="63" t="str">
        <f t="shared" si="5"/>
        <v>0</v>
      </c>
      <c r="O39" s="170"/>
      <c r="P39" s="171"/>
      <c r="Q39" s="16" t="str">
        <f t="shared" si="1"/>
        <v/>
      </c>
      <c r="R39" s="79" t="s">
        <v>6</v>
      </c>
      <c r="S39" s="138" t="str">
        <f t="shared" si="6"/>
        <v/>
      </c>
      <c r="T39" s="88" t="str">
        <f t="shared" si="2"/>
        <v>0</v>
      </c>
      <c r="U39" s="152" t="s">
        <v>105</v>
      </c>
      <c r="V39" s="154"/>
      <c r="W39" s="13"/>
      <c r="X39" s="17">
        <f t="shared" si="7"/>
        <v>0</v>
      </c>
      <c r="Y39" s="17">
        <f t="shared" si="7"/>
        <v>0</v>
      </c>
      <c r="Z39" s="17">
        <f t="shared" si="7"/>
        <v>0</v>
      </c>
      <c r="AB39" s="18">
        <f t="shared" si="3"/>
        <v>0</v>
      </c>
      <c r="AC39" s="18">
        <f t="shared" si="3"/>
        <v>0</v>
      </c>
      <c r="AD39" s="18">
        <f t="shared" si="3"/>
        <v>0</v>
      </c>
      <c r="AF39" s="2">
        <f t="shared" si="8"/>
        <v>0</v>
      </c>
      <c r="AG39" s="2">
        <f t="shared" si="9"/>
        <v>0</v>
      </c>
      <c r="AI39" s="2">
        <f t="shared" si="10"/>
        <v>0</v>
      </c>
      <c r="AJ39" s="2">
        <f t="shared" si="11"/>
        <v>0</v>
      </c>
      <c r="AK39" s="2">
        <f t="shared" si="12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5" t="str">
        <f t="shared" si="0"/>
        <v/>
      </c>
      <c r="I40" s="59" t="s">
        <v>22</v>
      </c>
      <c r="J40" s="63">
        <f t="shared" si="4"/>
        <v>0</v>
      </c>
      <c r="K40" s="67"/>
      <c r="L40" s="67"/>
      <c r="M40" s="60" t="s">
        <v>22</v>
      </c>
      <c r="N40" s="63" t="str">
        <f t="shared" si="5"/>
        <v>0</v>
      </c>
      <c r="O40" s="170"/>
      <c r="P40" s="171"/>
      <c r="Q40" s="19" t="str">
        <f t="shared" si="1"/>
        <v/>
      </c>
      <c r="R40" s="80" t="s">
        <v>6</v>
      </c>
      <c r="S40" s="138" t="str">
        <f t="shared" si="6"/>
        <v/>
      </c>
      <c r="T40" s="89" t="str">
        <f t="shared" si="2"/>
        <v>0</v>
      </c>
      <c r="U40" s="156" t="s">
        <v>105</v>
      </c>
      <c r="V40" s="157"/>
      <c r="W40" s="13"/>
      <c r="X40" s="20">
        <f t="shared" si="7"/>
        <v>0</v>
      </c>
      <c r="Y40" s="20">
        <f t="shared" si="7"/>
        <v>0</v>
      </c>
      <c r="Z40" s="20">
        <f t="shared" si="7"/>
        <v>0</v>
      </c>
      <c r="AB40" s="21">
        <f t="shared" si="3"/>
        <v>0</v>
      </c>
      <c r="AC40" s="21">
        <f t="shared" si="3"/>
        <v>0</v>
      </c>
      <c r="AD40" s="21">
        <f t="shared" si="3"/>
        <v>0</v>
      </c>
      <c r="AF40" s="2">
        <f t="shared" si="8"/>
        <v>0</v>
      </c>
      <c r="AG40" s="2">
        <f t="shared" si="9"/>
        <v>0</v>
      </c>
      <c r="AI40" s="2">
        <f t="shared" si="10"/>
        <v>0</v>
      </c>
      <c r="AJ40" s="2">
        <f t="shared" si="11"/>
        <v>0</v>
      </c>
      <c r="AK40" s="2">
        <f t="shared" si="12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237"/>
      <c r="J41" s="237"/>
      <c r="K41" s="237"/>
      <c r="L41" s="237"/>
      <c r="M41" s="237"/>
      <c r="N41" s="205"/>
      <c r="O41" s="207"/>
      <c r="P41" s="207"/>
      <c r="Q41" s="207"/>
      <c r="R41" s="73"/>
      <c r="S41" s="73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237"/>
      <c r="J42" s="237"/>
      <c r="K42" s="237"/>
      <c r="L42" s="237"/>
      <c r="M42" s="237"/>
      <c r="N42" s="76"/>
      <c r="O42" s="235" t="s">
        <v>28</v>
      </c>
      <c r="P42" s="235"/>
      <c r="Q42" s="101">
        <f>SUM(Q10:Q40)</f>
        <v>0</v>
      </c>
      <c r="R42" s="76"/>
      <c r="S42" s="90" t="s">
        <v>85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237"/>
      <c r="J43" s="237"/>
      <c r="K43" s="237"/>
      <c r="L43" s="237"/>
      <c r="M43" s="237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237"/>
      <c r="J44" s="237"/>
      <c r="K44" s="237"/>
      <c r="L44" s="237"/>
      <c r="M44" s="237"/>
      <c r="N44" s="238"/>
      <c r="O44" s="238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237"/>
      <c r="J45" s="237"/>
      <c r="K45" s="237"/>
      <c r="L45" s="237"/>
      <c r="M45" s="237"/>
      <c r="N45" s="235" t="s">
        <v>30</v>
      </c>
      <c r="O45" s="235"/>
      <c r="P45" s="236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OgK8Af1pwQwITa4DcLiO8wW0dpL+VYKlfJCZtXSfltA6VITuXSETCk4X+lCCj9i47FcMwJS2xUZ6U1cPF9NJ1w==" saltValue="j3dWnlJYBCiQQfagNO1XBw==" spinCount="100000" sheet="1" formatColumns="0" formatRows="0" selectLockedCells="1"/>
  <mergeCells count="74">
    <mergeCell ref="K4:Q4"/>
    <mergeCell ref="K5:Q5"/>
    <mergeCell ref="B2:C2"/>
    <mergeCell ref="B3:C3"/>
    <mergeCell ref="D3:G3"/>
    <mergeCell ref="I3:J3"/>
    <mergeCell ref="K3:Q3"/>
    <mergeCell ref="B4:C4"/>
    <mergeCell ref="D4:G4"/>
    <mergeCell ref="I4:J4"/>
    <mergeCell ref="B5:C5"/>
    <mergeCell ref="D5:G5"/>
    <mergeCell ref="I5:J5"/>
    <mergeCell ref="B6:C6"/>
    <mergeCell ref="D6:G6"/>
    <mergeCell ref="I8:J8"/>
    <mergeCell ref="K8:L8"/>
    <mergeCell ref="M8:N8"/>
    <mergeCell ref="D8:E8"/>
    <mergeCell ref="X8:Z8"/>
    <mergeCell ref="AB8:AD8"/>
    <mergeCell ref="O8:Q8"/>
    <mergeCell ref="R8:T8"/>
    <mergeCell ref="U8:V8"/>
    <mergeCell ref="B41:C42"/>
    <mergeCell ref="D41:H41"/>
    <mergeCell ref="I41:M45"/>
    <mergeCell ref="N41:Q41"/>
    <mergeCell ref="B43:C43"/>
    <mergeCell ref="B44:C44"/>
    <mergeCell ref="N44:Q44"/>
    <mergeCell ref="E44:H44"/>
    <mergeCell ref="O42:P42"/>
    <mergeCell ref="E42:H42"/>
    <mergeCell ref="E43:H43"/>
    <mergeCell ref="B51:Q51"/>
    <mergeCell ref="C48:D48"/>
    <mergeCell ref="B45:C45"/>
    <mergeCell ref="N45:O45"/>
    <mergeCell ref="P45:Q45"/>
    <mergeCell ref="E45:H4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7:E27"/>
    <mergeCell ref="D28:E28"/>
    <mergeCell ref="D19:E19"/>
    <mergeCell ref="D20:E20"/>
    <mergeCell ref="D21:E21"/>
    <mergeCell ref="D22:E22"/>
    <mergeCell ref="D23:E23"/>
    <mergeCell ref="B1:V1"/>
    <mergeCell ref="D39:E39"/>
    <mergeCell ref="D40:E4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</mergeCells>
  <dataValidations count="3">
    <dataValidation type="list" allowBlank="1" showInputMessage="1" showErrorMessage="1" sqref="K10:L40" xr:uid="{E6597A2D-C0B7-4254-A3F7-B13A4A0847B6}">
      <formula1>$AD$3:$AD$4</formula1>
    </dataValidation>
    <dataValidation type="list" allowBlank="1" showInputMessage="1" showErrorMessage="1" sqref="I10:I40 M10:M40" xr:uid="{C7328787-CDF0-4298-A016-F4F4FBA6B6EF}">
      <formula1>$AB$3:$AB$6</formula1>
    </dataValidation>
    <dataValidation type="list" allowBlank="1" showInputMessage="1" showErrorMessage="1" sqref="R10:R40" xr:uid="{C128DAB3-6B8D-4D33-9FB2-CC64B2394B53}">
      <formula1>$AC$3:$AC$5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A56C1-B259-4C9F-BBB8-259930782DE6}">
  <sheetPr codeName="Tabelle22">
    <outlinePr showOutlineSymbols="0"/>
    <pageSetUpPr fitToPage="1"/>
  </sheetPr>
  <dimension ref="B1:AK51"/>
  <sheetViews>
    <sheetView showGridLines="0" showRowColHeaders="0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bestFit="1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37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1" customHeight="1" x14ac:dyDescent="0.2">
      <c r="B3" s="179" t="s">
        <v>1</v>
      </c>
      <c r="C3" s="180"/>
      <c r="D3" s="220" t="str">
        <f>IF(Februar!D3&lt;&gt;"",Februar!D3,"")</f>
        <v/>
      </c>
      <c r="E3" s="220"/>
      <c r="F3" s="220"/>
      <c r="G3" s="220"/>
      <c r="H3" s="3"/>
      <c r="I3" s="241" t="s">
        <v>5</v>
      </c>
      <c r="J3" s="241"/>
      <c r="K3" s="242" t="str">
        <f>"März"</f>
        <v>März</v>
      </c>
      <c r="L3" s="242"/>
      <c r="M3" s="242"/>
      <c r="N3" s="242"/>
      <c r="O3" s="242"/>
      <c r="P3" s="242"/>
      <c r="Q3" s="218"/>
      <c r="R3" s="159">
        <f>Jänner!R3</f>
        <v>2025</v>
      </c>
      <c r="S3" s="74"/>
      <c r="T3" s="74"/>
      <c r="U3" s="74"/>
      <c r="Z3" s="2" t="s">
        <v>110</v>
      </c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220" t="str">
        <f>IF(Februar!D4&lt;&gt;"",Februar!D4,"")</f>
        <v/>
      </c>
      <c r="E4" s="220"/>
      <c r="F4" s="220"/>
      <c r="G4" s="220"/>
      <c r="H4" s="46"/>
      <c r="I4" s="243"/>
      <c r="J4" s="243"/>
      <c r="K4" s="239"/>
      <c r="L4" s="239"/>
      <c r="M4" s="239"/>
      <c r="N4" s="239"/>
      <c r="O4" s="239"/>
      <c r="P4" s="239"/>
      <c r="Q4" s="239"/>
      <c r="R4" s="78"/>
      <c r="S4" s="78"/>
      <c r="T4" s="78"/>
      <c r="U4" s="140"/>
      <c r="X4" s="4"/>
      <c r="Y4" s="4"/>
      <c r="Z4" s="158">
        <v>2024</v>
      </c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220" t="str">
        <f>IF(Februar!D5&lt;&gt;"",Februar!D5,"")</f>
        <v/>
      </c>
      <c r="E5" s="220"/>
      <c r="F5" s="220"/>
      <c r="G5" s="220"/>
      <c r="H5" s="3"/>
      <c r="I5" s="243"/>
      <c r="J5" s="243"/>
      <c r="K5" s="240"/>
      <c r="L5" s="240"/>
      <c r="M5" s="240"/>
      <c r="N5" s="240"/>
      <c r="O5" s="240"/>
      <c r="P5" s="240"/>
      <c r="Q5" s="240"/>
      <c r="R5" s="75"/>
      <c r="S5" s="75"/>
      <c r="T5" s="75"/>
      <c r="U5" s="75"/>
      <c r="X5" s="5">
        <v>39630</v>
      </c>
      <c r="Y5" s="4">
        <f>IF(K3=0, "Monat / Jahr eintragen (oben)", IF(K3&gt;=X5, 0.42, 0.38))</f>
        <v>0.42</v>
      </c>
      <c r="Z5" s="158">
        <v>2025</v>
      </c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220" t="str">
        <f>IF(Februar!D6&lt;&gt;"",Februar!D6,"")</f>
        <v/>
      </c>
      <c r="E6" s="220"/>
      <c r="F6" s="220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4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3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199"/>
      <c r="U8" s="221" t="s">
        <v>103</v>
      </c>
      <c r="V8" s="222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8" t="s">
        <v>15</v>
      </c>
      <c r="K9" s="9" t="s">
        <v>69</v>
      </c>
      <c r="L9" s="9" t="s">
        <v>70</v>
      </c>
      <c r="M9" s="6"/>
      <c r="N9" s="8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3" t="str">
        <f>IF(AND(ISNUMBER(F10),ISNUMBER(G10)),MAX(ROUND(IF(G10&lt;F10,MOD(G10-F10,1),G10-F10)*24,2),0),"")</f>
        <v/>
      </c>
      <c r="I10" s="49" t="s">
        <v>22</v>
      </c>
      <c r="J10" s="63">
        <f>AK10</f>
        <v>0</v>
      </c>
      <c r="K10" s="64"/>
      <c r="L10" s="64"/>
      <c r="M10" s="50" t="s">
        <v>22</v>
      </c>
      <c r="N10" s="63" t="str">
        <f>IF(M10 =$AB$4,IF($R$3=$AA$4, 15, IF($R$3=$AA$5, 17, "")),"0")</f>
        <v>0</v>
      </c>
      <c r="O10" s="169"/>
      <c r="P10" s="168"/>
      <c r="Q10" s="12" t="str">
        <f t="shared" ref="Q10:Q40" si="0">IF(OR(O10="",P10=""),"",P10-O10)</f>
        <v/>
      </c>
      <c r="R10" s="79" t="s">
        <v>6</v>
      </c>
      <c r="S10" s="138" t="str">
        <f>IF(R10="Bitte auswählen", "", IF(R10="amtliches KM-Geld", IF($R$3=$AA$4, $Y$5, IF($R$3=$AA$5, $Y$6, "")), ""))</f>
        <v/>
      </c>
      <c r="T10" s="87" t="str">
        <f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5">
        <f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4" t="str">
        <f t="shared" ref="H11:H40" si="1">IF(AND(ISNUMBER(F11),ISNUMBER(G11)),MAX(ROUND(IF(G11&lt;F11,MOD(G11-F11,1),G11-F11)*24,2),0),"")</f>
        <v/>
      </c>
      <c r="I11" s="54" t="s">
        <v>22</v>
      </c>
      <c r="J11" s="63">
        <f t="shared" ref="J11:J40" si="2">AK11</f>
        <v>0</v>
      </c>
      <c r="K11" s="66"/>
      <c r="L11" s="66"/>
      <c r="M11" s="55" t="s">
        <v>22</v>
      </c>
      <c r="N11" s="63" t="str">
        <f t="shared" ref="N11:N40" si="3">IF(M11 =$AB$4,IF($R$3=$AA$4, 15, IF($R$3=$AA$5, 17, "")),"0")</f>
        <v>0</v>
      </c>
      <c r="O11" s="170"/>
      <c r="P11" s="171"/>
      <c r="Q11" s="16" t="str">
        <f t="shared" si="0"/>
        <v/>
      </c>
      <c r="R11" s="79" t="s">
        <v>6</v>
      </c>
      <c r="S11" s="138" t="str">
        <f t="shared" ref="S11:S40" si="4">IF(R11="Bitte auswählen", "", IF(R11="amtliches KM-Geld", IF($R$3=$AA$4, $Y$5, IF($R$3=$AA$5, $Y$6, "")), ""))</f>
        <v/>
      </c>
      <c r="T11" s="88" t="str">
        <f t="shared" ref="T11:T40" si="5">IF(ISBLANK(O11),"0",Q11*S11)</f>
        <v>0</v>
      </c>
      <c r="U11" s="152" t="s">
        <v>105</v>
      </c>
      <c r="V11" s="153"/>
      <c r="W11" s="13"/>
      <c r="X11" s="17">
        <f t="shared" ref="X11:Z40" si="6">IF($I11=X$9,$J11,0)</f>
        <v>0</v>
      </c>
      <c r="Y11" s="17">
        <f t="shared" si="6"/>
        <v>0</v>
      </c>
      <c r="Z11" s="17">
        <f t="shared" si="6"/>
        <v>0</v>
      </c>
      <c r="AB11" s="18">
        <f t="shared" ref="AB11:AD40" si="7">IF($M11=AB$9,$N11,0)</f>
        <v>0</v>
      </c>
      <c r="AC11" s="18">
        <f t="shared" si="7"/>
        <v>0</v>
      </c>
      <c r="AD11" s="18">
        <f t="shared" si="7"/>
        <v>0</v>
      </c>
      <c r="AF11" s="2">
        <f t="shared" ref="AF11:AF40" si="8">IF(AND($I11=$AB$4,$H11&gt;=12,H11&lt;&gt;""),IF($R$3=$AA$4, 26.4, IF($R$3=$AA$5, 30, "")),0)</f>
        <v>0</v>
      </c>
      <c r="AG11" s="2">
        <f t="shared" ref="AG11:AG40" si="9">IF(AND($I11=$AB$4,$H11&lt;12,H11&gt;3),IF($R$3=$AA$4, ROUNDUP($H11,0)*2.2, IF($R$3=$AA$5, ROUNDUP($H11,0)*2.5,0)),0)</f>
        <v>0</v>
      </c>
      <c r="AI11" s="2">
        <f t="shared" ref="AI11:AI40" si="10">IF(K11="Ja", IF($R$3=$AA$4,$AI$9, IF($R$3=$AA$5,$AI$8,0)), 0)</f>
        <v>0</v>
      </c>
      <c r="AJ11" s="2">
        <f t="shared" ref="AJ11:AJ40" si="11">IF(L11="Ja", IF($R$3=$AA$4,$AJ$9, IF($R$3=$AA$5,$AJ$8,0)), 0)</f>
        <v>0</v>
      </c>
      <c r="AK11" s="2">
        <f t="shared" ref="AK11:AK40" si="12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si="1"/>
        <v/>
      </c>
      <c r="I12" s="54" t="s">
        <v>22</v>
      </c>
      <c r="J12" s="63">
        <f t="shared" si="2"/>
        <v>0</v>
      </c>
      <c r="K12" s="66"/>
      <c r="L12" s="66"/>
      <c r="M12" s="55" t="s">
        <v>22</v>
      </c>
      <c r="N12" s="63" t="str">
        <f t="shared" si="3"/>
        <v>0</v>
      </c>
      <c r="O12" s="170"/>
      <c r="P12" s="171"/>
      <c r="Q12" s="16" t="str">
        <f t="shared" si="0"/>
        <v/>
      </c>
      <c r="R12" s="79" t="s">
        <v>6</v>
      </c>
      <c r="S12" s="138" t="str">
        <f t="shared" si="4"/>
        <v/>
      </c>
      <c r="T12" s="88" t="str">
        <f t="shared" si="5"/>
        <v>0</v>
      </c>
      <c r="U12" s="152" t="s">
        <v>105</v>
      </c>
      <c r="V12" s="153"/>
      <c r="W12" s="13"/>
      <c r="X12" s="17">
        <f t="shared" si="6"/>
        <v>0</v>
      </c>
      <c r="Y12" s="17">
        <f t="shared" si="6"/>
        <v>0</v>
      </c>
      <c r="Z12" s="17">
        <f t="shared" si="6"/>
        <v>0</v>
      </c>
      <c r="AB12" s="18">
        <f t="shared" si="7"/>
        <v>0</v>
      </c>
      <c r="AC12" s="18">
        <f t="shared" si="7"/>
        <v>0</v>
      </c>
      <c r="AD12" s="18">
        <f t="shared" si="7"/>
        <v>0</v>
      </c>
      <c r="AF12" s="2">
        <f t="shared" si="8"/>
        <v>0</v>
      </c>
      <c r="AG12" s="2">
        <f t="shared" si="9"/>
        <v>0</v>
      </c>
      <c r="AI12" s="2">
        <f t="shared" si="10"/>
        <v>0</v>
      </c>
      <c r="AJ12" s="2">
        <f t="shared" si="11"/>
        <v>0</v>
      </c>
      <c r="AK12" s="2">
        <f t="shared" si="12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1"/>
        <v/>
      </c>
      <c r="I13" s="54" t="s">
        <v>22</v>
      </c>
      <c r="J13" s="63">
        <f t="shared" si="2"/>
        <v>0</v>
      </c>
      <c r="K13" s="66"/>
      <c r="L13" s="66"/>
      <c r="M13" s="55" t="s">
        <v>22</v>
      </c>
      <c r="N13" s="63" t="str">
        <f t="shared" si="3"/>
        <v>0</v>
      </c>
      <c r="O13" s="170"/>
      <c r="P13" s="171"/>
      <c r="Q13" s="16" t="str">
        <f t="shared" si="0"/>
        <v/>
      </c>
      <c r="R13" s="79" t="s">
        <v>6</v>
      </c>
      <c r="S13" s="138" t="str">
        <f t="shared" si="4"/>
        <v/>
      </c>
      <c r="T13" s="88" t="str">
        <f t="shared" si="5"/>
        <v>0</v>
      </c>
      <c r="U13" s="152" t="s">
        <v>105</v>
      </c>
      <c r="V13" s="153"/>
      <c r="W13" s="13"/>
      <c r="X13" s="17">
        <f t="shared" si="6"/>
        <v>0</v>
      </c>
      <c r="Y13" s="17">
        <f t="shared" si="6"/>
        <v>0</v>
      </c>
      <c r="Z13" s="17">
        <f t="shared" si="6"/>
        <v>0</v>
      </c>
      <c r="AB13" s="18">
        <f t="shared" si="7"/>
        <v>0</v>
      </c>
      <c r="AC13" s="18">
        <f t="shared" si="7"/>
        <v>0</v>
      </c>
      <c r="AD13" s="18">
        <f t="shared" si="7"/>
        <v>0</v>
      </c>
      <c r="AF13" s="2">
        <f t="shared" si="8"/>
        <v>0</v>
      </c>
      <c r="AG13" s="2">
        <f t="shared" si="9"/>
        <v>0</v>
      </c>
      <c r="AI13" s="2">
        <f t="shared" si="10"/>
        <v>0</v>
      </c>
      <c r="AJ13" s="2">
        <f t="shared" si="11"/>
        <v>0</v>
      </c>
      <c r="AK13" s="2">
        <f t="shared" si="12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1"/>
        <v/>
      </c>
      <c r="I14" s="54" t="s">
        <v>22</v>
      </c>
      <c r="J14" s="63">
        <f t="shared" si="2"/>
        <v>0</v>
      </c>
      <c r="K14" s="66"/>
      <c r="L14" s="66"/>
      <c r="M14" s="55" t="s">
        <v>22</v>
      </c>
      <c r="N14" s="63" t="str">
        <f t="shared" si="3"/>
        <v>0</v>
      </c>
      <c r="O14" s="170"/>
      <c r="P14" s="171"/>
      <c r="Q14" s="16" t="str">
        <f t="shared" si="0"/>
        <v/>
      </c>
      <c r="R14" s="79" t="s">
        <v>6</v>
      </c>
      <c r="S14" s="138" t="str">
        <f t="shared" si="4"/>
        <v/>
      </c>
      <c r="T14" s="88" t="str">
        <f t="shared" si="5"/>
        <v>0</v>
      </c>
      <c r="U14" s="152" t="s">
        <v>105</v>
      </c>
      <c r="V14" s="154"/>
      <c r="W14" s="13"/>
      <c r="X14" s="17">
        <f t="shared" si="6"/>
        <v>0</v>
      </c>
      <c r="Y14" s="17">
        <f t="shared" si="6"/>
        <v>0</v>
      </c>
      <c r="Z14" s="17">
        <f t="shared" si="6"/>
        <v>0</v>
      </c>
      <c r="AB14" s="18">
        <f t="shared" si="7"/>
        <v>0</v>
      </c>
      <c r="AC14" s="18">
        <f t="shared" si="7"/>
        <v>0</v>
      </c>
      <c r="AD14" s="18">
        <f t="shared" si="7"/>
        <v>0</v>
      </c>
      <c r="AF14" s="2">
        <f t="shared" si="8"/>
        <v>0</v>
      </c>
      <c r="AG14" s="2">
        <f t="shared" si="9"/>
        <v>0</v>
      </c>
      <c r="AI14" s="2">
        <f t="shared" si="10"/>
        <v>0</v>
      </c>
      <c r="AJ14" s="2">
        <f t="shared" si="11"/>
        <v>0</v>
      </c>
      <c r="AK14" s="2">
        <f t="shared" si="12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1"/>
        <v/>
      </c>
      <c r="I15" s="54" t="s">
        <v>22</v>
      </c>
      <c r="J15" s="63">
        <f t="shared" si="2"/>
        <v>0</v>
      </c>
      <c r="K15" s="66"/>
      <c r="L15" s="66"/>
      <c r="M15" s="55" t="s">
        <v>22</v>
      </c>
      <c r="N15" s="63" t="str">
        <f t="shared" si="3"/>
        <v>0</v>
      </c>
      <c r="O15" s="170"/>
      <c r="P15" s="171"/>
      <c r="Q15" s="16" t="str">
        <f t="shared" si="0"/>
        <v/>
      </c>
      <c r="R15" s="79" t="s">
        <v>6</v>
      </c>
      <c r="S15" s="138" t="str">
        <f t="shared" si="4"/>
        <v/>
      </c>
      <c r="T15" s="88" t="str">
        <f t="shared" si="5"/>
        <v>0</v>
      </c>
      <c r="U15" s="152" t="s">
        <v>105</v>
      </c>
      <c r="V15" s="153"/>
      <c r="W15" s="13"/>
      <c r="X15" s="17">
        <f t="shared" si="6"/>
        <v>0</v>
      </c>
      <c r="Y15" s="17">
        <f t="shared" si="6"/>
        <v>0</v>
      </c>
      <c r="Z15" s="17">
        <f t="shared" si="6"/>
        <v>0</v>
      </c>
      <c r="AB15" s="18">
        <f t="shared" si="7"/>
        <v>0</v>
      </c>
      <c r="AC15" s="18">
        <f t="shared" si="7"/>
        <v>0</v>
      </c>
      <c r="AD15" s="18">
        <f t="shared" si="7"/>
        <v>0</v>
      </c>
      <c r="AF15" s="2">
        <f t="shared" si="8"/>
        <v>0</v>
      </c>
      <c r="AG15" s="2">
        <f t="shared" si="9"/>
        <v>0</v>
      </c>
      <c r="AI15" s="2">
        <f t="shared" si="10"/>
        <v>0</v>
      </c>
      <c r="AJ15" s="2">
        <f t="shared" si="11"/>
        <v>0</v>
      </c>
      <c r="AK15" s="2">
        <f t="shared" si="12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1"/>
        <v/>
      </c>
      <c r="I16" s="54" t="s">
        <v>22</v>
      </c>
      <c r="J16" s="63">
        <f t="shared" si="2"/>
        <v>0</v>
      </c>
      <c r="K16" s="66"/>
      <c r="L16" s="66"/>
      <c r="M16" s="55" t="s">
        <v>22</v>
      </c>
      <c r="N16" s="63" t="str">
        <f t="shared" si="3"/>
        <v>0</v>
      </c>
      <c r="O16" s="170"/>
      <c r="P16" s="171"/>
      <c r="Q16" s="16" t="str">
        <f t="shared" si="0"/>
        <v/>
      </c>
      <c r="R16" s="79" t="s">
        <v>6</v>
      </c>
      <c r="S16" s="138" t="str">
        <f t="shared" si="4"/>
        <v/>
      </c>
      <c r="T16" s="88" t="str">
        <f t="shared" si="5"/>
        <v>0</v>
      </c>
      <c r="U16" s="152" t="s">
        <v>105</v>
      </c>
      <c r="V16" s="154"/>
      <c r="W16" s="13"/>
      <c r="X16" s="17">
        <f t="shared" si="6"/>
        <v>0</v>
      </c>
      <c r="Y16" s="17">
        <f t="shared" si="6"/>
        <v>0</v>
      </c>
      <c r="Z16" s="17">
        <f t="shared" si="6"/>
        <v>0</v>
      </c>
      <c r="AB16" s="18">
        <f t="shared" si="7"/>
        <v>0</v>
      </c>
      <c r="AC16" s="18">
        <f t="shared" si="7"/>
        <v>0</v>
      </c>
      <c r="AD16" s="18">
        <f t="shared" si="7"/>
        <v>0</v>
      </c>
      <c r="AF16" s="2">
        <f t="shared" si="8"/>
        <v>0</v>
      </c>
      <c r="AG16" s="2">
        <f t="shared" si="9"/>
        <v>0</v>
      </c>
      <c r="AI16" s="2">
        <f t="shared" si="10"/>
        <v>0</v>
      </c>
      <c r="AJ16" s="2">
        <f t="shared" si="11"/>
        <v>0</v>
      </c>
      <c r="AK16" s="2">
        <f t="shared" si="12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1"/>
        <v/>
      </c>
      <c r="I17" s="54" t="s">
        <v>22</v>
      </c>
      <c r="J17" s="63">
        <f t="shared" si="2"/>
        <v>0</v>
      </c>
      <c r="K17" s="66"/>
      <c r="L17" s="66"/>
      <c r="M17" s="55" t="s">
        <v>22</v>
      </c>
      <c r="N17" s="63" t="str">
        <f t="shared" si="3"/>
        <v>0</v>
      </c>
      <c r="O17" s="170"/>
      <c r="P17" s="171"/>
      <c r="Q17" s="16" t="str">
        <f t="shared" si="0"/>
        <v/>
      </c>
      <c r="R17" s="79" t="s">
        <v>6</v>
      </c>
      <c r="S17" s="138" t="str">
        <f t="shared" si="4"/>
        <v/>
      </c>
      <c r="T17" s="88" t="str">
        <f t="shared" si="5"/>
        <v>0</v>
      </c>
      <c r="U17" s="152" t="s">
        <v>105</v>
      </c>
      <c r="V17" s="153"/>
      <c r="W17" s="13"/>
      <c r="X17" s="17">
        <f t="shared" si="6"/>
        <v>0</v>
      </c>
      <c r="Y17" s="17">
        <f t="shared" si="6"/>
        <v>0</v>
      </c>
      <c r="Z17" s="17">
        <f t="shared" si="6"/>
        <v>0</v>
      </c>
      <c r="AB17" s="18">
        <f t="shared" si="7"/>
        <v>0</v>
      </c>
      <c r="AC17" s="18">
        <f t="shared" si="7"/>
        <v>0</v>
      </c>
      <c r="AD17" s="18">
        <f t="shared" si="7"/>
        <v>0</v>
      </c>
      <c r="AF17" s="2">
        <f t="shared" si="8"/>
        <v>0</v>
      </c>
      <c r="AG17" s="2">
        <f t="shared" si="9"/>
        <v>0</v>
      </c>
      <c r="AI17" s="2">
        <f t="shared" si="10"/>
        <v>0</v>
      </c>
      <c r="AJ17" s="2">
        <f t="shared" si="11"/>
        <v>0</v>
      </c>
      <c r="AK17" s="2">
        <f t="shared" si="12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1"/>
        <v/>
      </c>
      <c r="I18" s="54" t="s">
        <v>22</v>
      </c>
      <c r="J18" s="63">
        <f t="shared" si="2"/>
        <v>0</v>
      </c>
      <c r="K18" s="66"/>
      <c r="L18" s="66"/>
      <c r="M18" s="55" t="s">
        <v>22</v>
      </c>
      <c r="N18" s="63" t="str">
        <f t="shared" si="3"/>
        <v>0</v>
      </c>
      <c r="O18" s="170"/>
      <c r="P18" s="171"/>
      <c r="Q18" s="16" t="str">
        <f t="shared" si="0"/>
        <v/>
      </c>
      <c r="R18" s="79" t="s">
        <v>6</v>
      </c>
      <c r="S18" s="138" t="str">
        <f t="shared" si="4"/>
        <v/>
      </c>
      <c r="T18" s="88" t="str">
        <f t="shared" si="5"/>
        <v>0</v>
      </c>
      <c r="U18" s="152" t="s">
        <v>105</v>
      </c>
      <c r="V18" s="153"/>
      <c r="W18" s="13"/>
      <c r="X18" s="17">
        <f t="shared" si="6"/>
        <v>0</v>
      </c>
      <c r="Y18" s="17">
        <f t="shared" si="6"/>
        <v>0</v>
      </c>
      <c r="Z18" s="17">
        <f t="shared" si="6"/>
        <v>0</v>
      </c>
      <c r="AB18" s="18">
        <f t="shared" si="7"/>
        <v>0</v>
      </c>
      <c r="AC18" s="18">
        <f t="shared" si="7"/>
        <v>0</v>
      </c>
      <c r="AD18" s="18">
        <f t="shared" si="7"/>
        <v>0</v>
      </c>
      <c r="AF18" s="2">
        <f t="shared" si="8"/>
        <v>0</v>
      </c>
      <c r="AG18" s="2">
        <f t="shared" si="9"/>
        <v>0</v>
      </c>
      <c r="AI18" s="2">
        <f t="shared" si="10"/>
        <v>0</v>
      </c>
      <c r="AJ18" s="2">
        <f t="shared" si="11"/>
        <v>0</v>
      </c>
      <c r="AK18" s="2">
        <f t="shared" si="12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1"/>
        <v/>
      </c>
      <c r="I19" s="54" t="s">
        <v>22</v>
      </c>
      <c r="J19" s="63">
        <f t="shared" si="2"/>
        <v>0</v>
      </c>
      <c r="K19" s="66"/>
      <c r="L19" s="66"/>
      <c r="M19" s="55" t="s">
        <v>22</v>
      </c>
      <c r="N19" s="63" t="str">
        <f t="shared" si="3"/>
        <v>0</v>
      </c>
      <c r="O19" s="170"/>
      <c r="P19" s="171"/>
      <c r="Q19" s="16" t="str">
        <f t="shared" si="0"/>
        <v/>
      </c>
      <c r="R19" s="79" t="s">
        <v>6</v>
      </c>
      <c r="S19" s="138" t="str">
        <f t="shared" si="4"/>
        <v/>
      </c>
      <c r="T19" s="88" t="str">
        <f t="shared" si="5"/>
        <v>0</v>
      </c>
      <c r="U19" s="152" t="s">
        <v>105</v>
      </c>
      <c r="V19" s="153"/>
      <c r="W19" s="13"/>
      <c r="X19" s="17">
        <f t="shared" si="6"/>
        <v>0</v>
      </c>
      <c r="Y19" s="17">
        <f t="shared" si="6"/>
        <v>0</v>
      </c>
      <c r="Z19" s="17">
        <f t="shared" si="6"/>
        <v>0</v>
      </c>
      <c r="AB19" s="18">
        <f t="shared" si="7"/>
        <v>0</v>
      </c>
      <c r="AC19" s="18">
        <f t="shared" si="7"/>
        <v>0</v>
      </c>
      <c r="AD19" s="18">
        <f t="shared" si="7"/>
        <v>0</v>
      </c>
      <c r="AF19" s="2">
        <f t="shared" si="8"/>
        <v>0</v>
      </c>
      <c r="AG19" s="2">
        <f t="shared" si="9"/>
        <v>0</v>
      </c>
      <c r="AI19" s="2">
        <f t="shared" si="10"/>
        <v>0</v>
      </c>
      <c r="AJ19" s="2">
        <f t="shared" si="11"/>
        <v>0</v>
      </c>
      <c r="AK19" s="2">
        <f t="shared" si="12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1"/>
        <v/>
      </c>
      <c r="I20" s="54" t="s">
        <v>22</v>
      </c>
      <c r="J20" s="63">
        <f t="shared" si="2"/>
        <v>0</v>
      </c>
      <c r="K20" s="66"/>
      <c r="L20" s="66"/>
      <c r="M20" s="55" t="s">
        <v>22</v>
      </c>
      <c r="N20" s="63" t="str">
        <f t="shared" si="3"/>
        <v>0</v>
      </c>
      <c r="O20" s="170"/>
      <c r="P20" s="171"/>
      <c r="Q20" s="16" t="str">
        <f t="shared" si="0"/>
        <v/>
      </c>
      <c r="R20" s="79" t="s">
        <v>6</v>
      </c>
      <c r="S20" s="138" t="str">
        <f t="shared" si="4"/>
        <v/>
      </c>
      <c r="T20" s="88" t="str">
        <f t="shared" si="5"/>
        <v>0</v>
      </c>
      <c r="U20" s="152" t="s">
        <v>105</v>
      </c>
      <c r="V20" s="155"/>
      <c r="W20" s="13"/>
      <c r="X20" s="17">
        <f t="shared" si="6"/>
        <v>0</v>
      </c>
      <c r="Y20" s="17">
        <f t="shared" si="6"/>
        <v>0</v>
      </c>
      <c r="Z20" s="17">
        <f t="shared" si="6"/>
        <v>0</v>
      </c>
      <c r="AB20" s="18">
        <f t="shared" si="7"/>
        <v>0</v>
      </c>
      <c r="AC20" s="18">
        <f t="shared" si="7"/>
        <v>0</v>
      </c>
      <c r="AD20" s="18">
        <f t="shared" si="7"/>
        <v>0</v>
      </c>
      <c r="AF20" s="2">
        <f t="shared" si="8"/>
        <v>0</v>
      </c>
      <c r="AG20" s="2">
        <f t="shared" si="9"/>
        <v>0</v>
      </c>
      <c r="AI20" s="2">
        <f t="shared" si="10"/>
        <v>0</v>
      </c>
      <c r="AJ20" s="2">
        <f t="shared" si="11"/>
        <v>0</v>
      </c>
      <c r="AK20" s="2">
        <f t="shared" si="12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1"/>
        <v/>
      </c>
      <c r="I21" s="54" t="s">
        <v>22</v>
      </c>
      <c r="J21" s="63">
        <f t="shared" si="2"/>
        <v>0</v>
      </c>
      <c r="K21" s="66"/>
      <c r="L21" s="66"/>
      <c r="M21" s="55" t="s">
        <v>22</v>
      </c>
      <c r="N21" s="63" t="str">
        <f t="shared" si="3"/>
        <v>0</v>
      </c>
      <c r="O21" s="170"/>
      <c r="P21" s="171"/>
      <c r="Q21" s="16" t="str">
        <f t="shared" si="0"/>
        <v/>
      </c>
      <c r="R21" s="79" t="s">
        <v>6</v>
      </c>
      <c r="S21" s="138" t="str">
        <f t="shared" si="4"/>
        <v/>
      </c>
      <c r="T21" s="88" t="str">
        <f t="shared" si="5"/>
        <v>0</v>
      </c>
      <c r="U21" s="152" t="s">
        <v>105</v>
      </c>
      <c r="V21" s="155"/>
      <c r="W21" s="13"/>
      <c r="X21" s="17">
        <f t="shared" si="6"/>
        <v>0</v>
      </c>
      <c r="Y21" s="17">
        <f t="shared" si="6"/>
        <v>0</v>
      </c>
      <c r="Z21" s="17">
        <f t="shared" si="6"/>
        <v>0</v>
      </c>
      <c r="AB21" s="18">
        <f t="shared" si="7"/>
        <v>0</v>
      </c>
      <c r="AC21" s="18">
        <f t="shared" si="7"/>
        <v>0</v>
      </c>
      <c r="AD21" s="18">
        <f t="shared" si="7"/>
        <v>0</v>
      </c>
      <c r="AF21" s="2">
        <f t="shared" si="8"/>
        <v>0</v>
      </c>
      <c r="AG21" s="2">
        <f t="shared" si="9"/>
        <v>0</v>
      </c>
      <c r="AI21" s="2">
        <f t="shared" si="10"/>
        <v>0</v>
      </c>
      <c r="AJ21" s="2">
        <f t="shared" si="11"/>
        <v>0</v>
      </c>
      <c r="AK21" s="2">
        <f t="shared" si="12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1"/>
        <v/>
      </c>
      <c r="I22" s="54" t="s">
        <v>22</v>
      </c>
      <c r="J22" s="63">
        <f t="shared" si="2"/>
        <v>0</v>
      </c>
      <c r="K22" s="66"/>
      <c r="L22" s="66"/>
      <c r="M22" s="55" t="s">
        <v>22</v>
      </c>
      <c r="N22" s="63" t="str">
        <f t="shared" si="3"/>
        <v>0</v>
      </c>
      <c r="O22" s="170"/>
      <c r="P22" s="171"/>
      <c r="Q22" s="16" t="str">
        <f t="shared" si="0"/>
        <v/>
      </c>
      <c r="R22" s="79" t="s">
        <v>6</v>
      </c>
      <c r="S22" s="138" t="str">
        <f t="shared" si="4"/>
        <v/>
      </c>
      <c r="T22" s="88" t="str">
        <f t="shared" si="5"/>
        <v>0</v>
      </c>
      <c r="U22" s="152" t="s">
        <v>105</v>
      </c>
      <c r="V22" s="155"/>
      <c r="W22" s="13"/>
      <c r="X22" s="17">
        <f t="shared" si="6"/>
        <v>0</v>
      </c>
      <c r="Y22" s="17">
        <f t="shared" si="6"/>
        <v>0</v>
      </c>
      <c r="Z22" s="17">
        <f t="shared" si="6"/>
        <v>0</v>
      </c>
      <c r="AB22" s="18">
        <f t="shared" si="7"/>
        <v>0</v>
      </c>
      <c r="AC22" s="18">
        <f t="shared" si="7"/>
        <v>0</v>
      </c>
      <c r="AD22" s="18">
        <f t="shared" si="7"/>
        <v>0</v>
      </c>
      <c r="AF22" s="2">
        <f t="shared" si="8"/>
        <v>0</v>
      </c>
      <c r="AG22" s="2">
        <f t="shared" si="9"/>
        <v>0</v>
      </c>
      <c r="AI22" s="2">
        <f t="shared" si="10"/>
        <v>0</v>
      </c>
      <c r="AJ22" s="2">
        <f t="shared" si="11"/>
        <v>0</v>
      </c>
      <c r="AK22" s="2">
        <f t="shared" si="12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1"/>
        <v/>
      </c>
      <c r="I23" s="54" t="s">
        <v>22</v>
      </c>
      <c r="J23" s="63">
        <f t="shared" si="2"/>
        <v>0</v>
      </c>
      <c r="K23" s="66"/>
      <c r="L23" s="66"/>
      <c r="M23" s="55" t="s">
        <v>22</v>
      </c>
      <c r="N23" s="63" t="str">
        <f t="shared" si="3"/>
        <v>0</v>
      </c>
      <c r="O23" s="170"/>
      <c r="P23" s="171"/>
      <c r="Q23" s="16" t="str">
        <f t="shared" si="0"/>
        <v/>
      </c>
      <c r="R23" s="79" t="s">
        <v>6</v>
      </c>
      <c r="S23" s="138" t="str">
        <f t="shared" si="4"/>
        <v/>
      </c>
      <c r="T23" s="88" t="str">
        <f t="shared" si="5"/>
        <v>0</v>
      </c>
      <c r="U23" s="152" t="s">
        <v>105</v>
      </c>
      <c r="V23" s="154"/>
      <c r="W23" s="13"/>
      <c r="X23" s="17">
        <f t="shared" si="6"/>
        <v>0</v>
      </c>
      <c r="Y23" s="17">
        <f t="shared" si="6"/>
        <v>0</v>
      </c>
      <c r="Z23" s="17">
        <f t="shared" si="6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F23" s="2">
        <f t="shared" si="8"/>
        <v>0</v>
      </c>
      <c r="AG23" s="2">
        <f t="shared" si="9"/>
        <v>0</v>
      </c>
      <c r="AI23" s="2">
        <f t="shared" si="10"/>
        <v>0</v>
      </c>
      <c r="AJ23" s="2">
        <f t="shared" si="11"/>
        <v>0</v>
      </c>
      <c r="AK23" s="2">
        <f t="shared" si="12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1"/>
        <v/>
      </c>
      <c r="I24" s="54" t="s">
        <v>22</v>
      </c>
      <c r="J24" s="63">
        <f t="shared" si="2"/>
        <v>0</v>
      </c>
      <c r="K24" s="66"/>
      <c r="L24" s="66"/>
      <c r="M24" s="55" t="s">
        <v>22</v>
      </c>
      <c r="N24" s="63" t="str">
        <f t="shared" si="3"/>
        <v>0</v>
      </c>
      <c r="O24" s="170"/>
      <c r="P24" s="171"/>
      <c r="Q24" s="16" t="str">
        <f t="shared" si="0"/>
        <v/>
      </c>
      <c r="R24" s="79" t="s">
        <v>6</v>
      </c>
      <c r="S24" s="138" t="str">
        <f t="shared" si="4"/>
        <v/>
      </c>
      <c r="T24" s="88" t="str">
        <f t="shared" si="5"/>
        <v>0</v>
      </c>
      <c r="U24" s="152" t="s">
        <v>105</v>
      </c>
      <c r="V24" s="153"/>
      <c r="W24" s="13"/>
      <c r="X24" s="17">
        <f t="shared" si="6"/>
        <v>0</v>
      </c>
      <c r="Y24" s="17">
        <f t="shared" si="6"/>
        <v>0</v>
      </c>
      <c r="Z24" s="17">
        <f t="shared" si="6"/>
        <v>0</v>
      </c>
      <c r="AB24" s="18">
        <f t="shared" si="7"/>
        <v>0</v>
      </c>
      <c r="AC24" s="18">
        <f t="shared" si="7"/>
        <v>0</v>
      </c>
      <c r="AD24" s="18">
        <f t="shared" si="7"/>
        <v>0</v>
      </c>
      <c r="AF24" s="2">
        <f t="shared" si="8"/>
        <v>0</v>
      </c>
      <c r="AG24" s="2">
        <f t="shared" si="9"/>
        <v>0</v>
      </c>
      <c r="AI24" s="2">
        <f t="shared" si="10"/>
        <v>0</v>
      </c>
      <c r="AJ24" s="2">
        <f t="shared" si="11"/>
        <v>0</v>
      </c>
      <c r="AK24" s="2">
        <f t="shared" si="12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1"/>
        <v/>
      </c>
      <c r="I25" s="54" t="s">
        <v>22</v>
      </c>
      <c r="J25" s="63">
        <f t="shared" si="2"/>
        <v>0</v>
      </c>
      <c r="K25" s="66"/>
      <c r="L25" s="66"/>
      <c r="M25" s="55" t="s">
        <v>22</v>
      </c>
      <c r="N25" s="63" t="str">
        <f t="shared" si="3"/>
        <v>0</v>
      </c>
      <c r="O25" s="170"/>
      <c r="P25" s="171"/>
      <c r="Q25" s="16" t="str">
        <f t="shared" si="0"/>
        <v/>
      </c>
      <c r="R25" s="79" t="s">
        <v>6</v>
      </c>
      <c r="S25" s="138" t="str">
        <f t="shared" si="4"/>
        <v/>
      </c>
      <c r="T25" s="88" t="str">
        <f t="shared" si="5"/>
        <v>0</v>
      </c>
      <c r="U25" s="152" t="s">
        <v>105</v>
      </c>
      <c r="V25" s="153"/>
      <c r="W25" s="13"/>
      <c r="X25" s="17">
        <f t="shared" si="6"/>
        <v>0</v>
      </c>
      <c r="Y25" s="17">
        <f t="shared" si="6"/>
        <v>0</v>
      </c>
      <c r="Z25" s="17">
        <f t="shared" si="6"/>
        <v>0</v>
      </c>
      <c r="AB25" s="18">
        <f t="shared" si="7"/>
        <v>0</v>
      </c>
      <c r="AC25" s="18">
        <f t="shared" si="7"/>
        <v>0</v>
      </c>
      <c r="AD25" s="18">
        <f t="shared" si="7"/>
        <v>0</v>
      </c>
      <c r="AF25" s="2">
        <f t="shared" si="8"/>
        <v>0</v>
      </c>
      <c r="AG25" s="2">
        <f t="shared" si="9"/>
        <v>0</v>
      </c>
      <c r="AI25" s="2">
        <f t="shared" si="10"/>
        <v>0</v>
      </c>
      <c r="AJ25" s="2">
        <f t="shared" si="11"/>
        <v>0</v>
      </c>
      <c r="AK25" s="2">
        <f t="shared" si="12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1"/>
        <v/>
      </c>
      <c r="I26" s="54" t="s">
        <v>22</v>
      </c>
      <c r="J26" s="63">
        <f t="shared" si="2"/>
        <v>0</v>
      </c>
      <c r="K26" s="66"/>
      <c r="L26" s="66"/>
      <c r="M26" s="55" t="s">
        <v>22</v>
      </c>
      <c r="N26" s="63" t="str">
        <f t="shared" si="3"/>
        <v>0</v>
      </c>
      <c r="O26" s="170"/>
      <c r="P26" s="171"/>
      <c r="Q26" s="16" t="str">
        <f t="shared" si="0"/>
        <v/>
      </c>
      <c r="R26" s="79" t="s">
        <v>6</v>
      </c>
      <c r="S26" s="138" t="str">
        <f t="shared" si="4"/>
        <v/>
      </c>
      <c r="T26" s="88" t="str">
        <f t="shared" si="5"/>
        <v>0</v>
      </c>
      <c r="U26" s="152" t="s">
        <v>105</v>
      </c>
      <c r="V26" s="153"/>
      <c r="W26" s="13"/>
      <c r="X26" s="17">
        <f t="shared" si="6"/>
        <v>0</v>
      </c>
      <c r="Y26" s="17">
        <f t="shared" si="6"/>
        <v>0</v>
      </c>
      <c r="Z26" s="17">
        <f t="shared" si="6"/>
        <v>0</v>
      </c>
      <c r="AB26" s="18">
        <f t="shared" si="7"/>
        <v>0</v>
      </c>
      <c r="AC26" s="18">
        <f t="shared" si="7"/>
        <v>0</v>
      </c>
      <c r="AD26" s="18">
        <f t="shared" si="7"/>
        <v>0</v>
      </c>
      <c r="AF26" s="2">
        <f t="shared" si="8"/>
        <v>0</v>
      </c>
      <c r="AG26" s="2">
        <f t="shared" si="9"/>
        <v>0</v>
      </c>
      <c r="AI26" s="2">
        <f t="shared" si="10"/>
        <v>0</v>
      </c>
      <c r="AJ26" s="2">
        <f t="shared" si="11"/>
        <v>0</v>
      </c>
      <c r="AK26" s="2">
        <f t="shared" si="12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1"/>
        <v/>
      </c>
      <c r="I27" s="54" t="s">
        <v>22</v>
      </c>
      <c r="J27" s="63">
        <f t="shared" si="2"/>
        <v>0</v>
      </c>
      <c r="K27" s="66"/>
      <c r="L27" s="66"/>
      <c r="M27" s="55" t="s">
        <v>22</v>
      </c>
      <c r="N27" s="63" t="str">
        <f t="shared" si="3"/>
        <v>0</v>
      </c>
      <c r="O27" s="170"/>
      <c r="P27" s="171"/>
      <c r="Q27" s="16" t="str">
        <f t="shared" si="0"/>
        <v/>
      </c>
      <c r="R27" s="79" t="s">
        <v>6</v>
      </c>
      <c r="S27" s="138" t="str">
        <f t="shared" si="4"/>
        <v/>
      </c>
      <c r="T27" s="88" t="str">
        <f t="shared" si="5"/>
        <v>0</v>
      </c>
      <c r="U27" s="152" t="s">
        <v>105</v>
      </c>
      <c r="V27" s="153"/>
      <c r="W27" s="13"/>
      <c r="X27" s="17">
        <f t="shared" si="6"/>
        <v>0</v>
      </c>
      <c r="Y27" s="17">
        <f t="shared" si="6"/>
        <v>0</v>
      </c>
      <c r="Z27" s="17">
        <f t="shared" si="6"/>
        <v>0</v>
      </c>
      <c r="AB27" s="18">
        <f t="shared" si="7"/>
        <v>0</v>
      </c>
      <c r="AC27" s="18">
        <f t="shared" si="7"/>
        <v>0</v>
      </c>
      <c r="AD27" s="18">
        <f t="shared" si="7"/>
        <v>0</v>
      </c>
      <c r="AF27" s="2">
        <f t="shared" si="8"/>
        <v>0</v>
      </c>
      <c r="AG27" s="2">
        <f t="shared" si="9"/>
        <v>0</v>
      </c>
      <c r="AI27" s="2">
        <f t="shared" si="10"/>
        <v>0</v>
      </c>
      <c r="AJ27" s="2">
        <f t="shared" si="11"/>
        <v>0</v>
      </c>
      <c r="AK27" s="2">
        <f t="shared" si="12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1"/>
        <v/>
      </c>
      <c r="I28" s="54" t="s">
        <v>22</v>
      </c>
      <c r="J28" s="63">
        <f t="shared" si="2"/>
        <v>0</v>
      </c>
      <c r="K28" s="66"/>
      <c r="L28" s="66"/>
      <c r="M28" s="55" t="s">
        <v>22</v>
      </c>
      <c r="N28" s="63" t="str">
        <f t="shared" si="3"/>
        <v>0</v>
      </c>
      <c r="O28" s="170"/>
      <c r="P28" s="171"/>
      <c r="Q28" s="16" t="str">
        <f t="shared" si="0"/>
        <v/>
      </c>
      <c r="R28" s="79" t="s">
        <v>6</v>
      </c>
      <c r="S28" s="138" t="str">
        <f t="shared" si="4"/>
        <v/>
      </c>
      <c r="T28" s="88" t="str">
        <f t="shared" si="5"/>
        <v>0</v>
      </c>
      <c r="U28" s="152" t="s">
        <v>105</v>
      </c>
      <c r="V28" s="153"/>
      <c r="W28" s="13"/>
      <c r="X28" s="17">
        <f t="shared" si="6"/>
        <v>0</v>
      </c>
      <c r="Y28" s="17">
        <f t="shared" si="6"/>
        <v>0</v>
      </c>
      <c r="Z28" s="17">
        <f t="shared" si="6"/>
        <v>0</v>
      </c>
      <c r="AB28" s="18">
        <f t="shared" si="7"/>
        <v>0</v>
      </c>
      <c r="AC28" s="18">
        <f t="shared" si="7"/>
        <v>0</v>
      </c>
      <c r="AD28" s="18">
        <f t="shared" si="7"/>
        <v>0</v>
      </c>
      <c r="AF28" s="2">
        <f t="shared" si="8"/>
        <v>0</v>
      </c>
      <c r="AG28" s="2">
        <f t="shared" si="9"/>
        <v>0</v>
      </c>
      <c r="AI28" s="2">
        <f t="shared" si="10"/>
        <v>0</v>
      </c>
      <c r="AJ28" s="2">
        <f t="shared" si="11"/>
        <v>0</v>
      </c>
      <c r="AK28" s="2">
        <f t="shared" si="12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1"/>
        <v/>
      </c>
      <c r="I29" s="54" t="s">
        <v>22</v>
      </c>
      <c r="J29" s="63">
        <f t="shared" si="2"/>
        <v>0</v>
      </c>
      <c r="K29" s="66"/>
      <c r="L29" s="66"/>
      <c r="M29" s="55" t="s">
        <v>22</v>
      </c>
      <c r="N29" s="63" t="str">
        <f t="shared" si="3"/>
        <v>0</v>
      </c>
      <c r="O29" s="170"/>
      <c r="P29" s="171"/>
      <c r="Q29" s="16" t="str">
        <f t="shared" si="0"/>
        <v/>
      </c>
      <c r="R29" s="79" t="s">
        <v>6</v>
      </c>
      <c r="S29" s="138" t="str">
        <f t="shared" si="4"/>
        <v/>
      </c>
      <c r="T29" s="88" t="str">
        <f t="shared" si="5"/>
        <v>0</v>
      </c>
      <c r="U29" s="152" t="s">
        <v>105</v>
      </c>
      <c r="V29" s="154"/>
      <c r="W29" s="13"/>
      <c r="X29" s="17">
        <f t="shared" si="6"/>
        <v>0</v>
      </c>
      <c r="Y29" s="17">
        <f t="shared" si="6"/>
        <v>0</v>
      </c>
      <c r="Z29" s="17">
        <f t="shared" si="6"/>
        <v>0</v>
      </c>
      <c r="AB29" s="18">
        <f t="shared" si="7"/>
        <v>0</v>
      </c>
      <c r="AC29" s="18">
        <f t="shared" si="7"/>
        <v>0</v>
      </c>
      <c r="AD29" s="18">
        <f t="shared" si="7"/>
        <v>0</v>
      </c>
      <c r="AF29" s="2">
        <f t="shared" si="8"/>
        <v>0</v>
      </c>
      <c r="AG29" s="2">
        <f t="shared" si="9"/>
        <v>0</v>
      </c>
      <c r="AI29" s="2">
        <f t="shared" si="10"/>
        <v>0</v>
      </c>
      <c r="AJ29" s="2">
        <f t="shared" si="11"/>
        <v>0</v>
      </c>
      <c r="AK29" s="2">
        <f t="shared" si="12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1"/>
        <v/>
      </c>
      <c r="I30" s="54" t="s">
        <v>22</v>
      </c>
      <c r="J30" s="63">
        <f t="shared" si="2"/>
        <v>0</v>
      </c>
      <c r="K30" s="66"/>
      <c r="L30" s="66"/>
      <c r="M30" s="55" t="s">
        <v>22</v>
      </c>
      <c r="N30" s="63" t="str">
        <f t="shared" si="3"/>
        <v>0</v>
      </c>
      <c r="O30" s="170"/>
      <c r="P30" s="171"/>
      <c r="Q30" s="16" t="str">
        <f t="shared" si="0"/>
        <v/>
      </c>
      <c r="R30" s="79" t="s">
        <v>6</v>
      </c>
      <c r="S30" s="138" t="str">
        <f t="shared" si="4"/>
        <v/>
      </c>
      <c r="T30" s="88" t="str">
        <f t="shared" si="5"/>
        <v>0</v>
      </c>
      <c r="U30" s="152" t="s">
        <v>105</v>
      </c>
      <c r="V30" s="153"/>
      <c r="W30" s="13"/>
      <c r="X30" s="17">
        <f t="shared" si="6"/>
        <v>0</v>
      </c>
      <c r="Y30" s="17">
        <f t="shared" si="6"/>
        <v>0</v>
      </c>
      <c r="Z30" s="17">
        <f t="shared" si="6"/>
        <v>0</v>
      </c>
      <c r="AB30" s="18">
        <f t="shared" si="7"/>
        <v>0</v>
      </c>
      <c r="AC30" s="18">
        <f t="shared" si="7"/>
        <v>0</v>
      </c>
      <c r="AD30" s="18">
        <f t="shared" si="7"/>
        <v>0</v>
      </c>
      <c r="AF30" s="2">
        <f t="shared" si="8"/>
        <v>0</v>
      </c>
      <c r="AG30" s="2">
        <f t="shared" si="9"/>
        <v>0</v>
      </c>
      <c r="AI30" s="2">
        <f t="shared" si="10"/>
        <v>0</v>
      </c>
      <c r="AJ30" s="2">
        <f t="shared" si="11"/>
        <v>0</v>
      </c>
      <c r="AK30" s="2">
        <f t="shared" si="12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1"/>
        <v/>
      </c>
      <c r="I31" s="54" t="s">
        <v>22</v>
      </c>
      <c r="J31" s="63">
        <f t="shared" si="2"/>
        <v>0</v>
      </c>
      <c r="K31" s="66"/>
      <c r="L31" s="66"/>
      <c r="M31" s="55" t="s">
        <v>22</v>
      </c>
      <c r="N31" s="63" t="str">
        <f t="shared" si="3"/>
        <v>0</v>
      </c>
      <c r="O31" s="170"/>
      <c r="P31" s="171"/>
      <c r="Q31" s="16" t="str">
        <f t="shared" si="0"/>
        <v/>
      </c>
      <c r="R31" s="79" t="s">
        <v>6</v>
      </c>
      <c r="S31" s="138" t="str">
        <f t="shared" si="4"/>
        <v/>
      </c>
      <c r="T31" s="88" t="str">
        <f t="shared" si="5"/>
        <v>0</v>
      </c>
      <c r="U31" s="152" t="s">
        <v>105</v>
      </c>
      <c r="V31" s="153"/>
      <c r="W31" s="13"/>
      <c r="X31" s="17">
        <f t="shared" si="6"/>
        <v>0</v>
      </c>
      <c r="Y31" s="17">
        <f t="shared" si="6"/>
        <v>0</v>
      </c>
      <c r="Z31" s="17">
        <f t="shared" si="6"/>
        <v>0</v>
      </c>
      <c r="AB31" s="18">
        <f t="shared" si="7"/>
        <v>0</v>
      </c>
      <c r="AC31" s="18">
        <f t="shared" si="7"/>
        <v>0</v>
      </c>
      <c r="AD31" s="18">
        <f t="shared" si="7"/>
        <v>0</v>
      </c>
      <c r="AF31" s="2">
        <f t="shared" si="8"/>
        <v>0</v>
      </c>
      <c r="AG31" s="2">
        <f t="shared" si="9"/>
        <v>0</v>
      </c>
      <c r="AI31" s="2">
        <f t="shared" si="10"/>
        <v>0</v>
      </c>
      <c r="AJ31" s="2">
        <f t="shared" si="11"/>
        <v>0</v>
      </c>
      <c r="AK31" s="2">
        <f t="shared" si="12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1"/>
        <v/>
      </c>
      <c r="I32" s="54" t="s">
        <v>22</v>
      </c>
      <c r="J32" s="63">
        <f t="shared" si="2"/>
        <v>0</v>
      </c>
      <c r="K32" s="66"/>
      <c r="L32" s="66"/>
      <c r="M32" s="55" t="s">
        <v>22</v>
      </c>
      <c r="N32" s="63" t="str">
        <f t="shared" si="3"/>
        <v>0</v>
      </c>
      <c r="O32" s="170"/>
      <c r="P32" s="171"/>
      <c r="Q32" s="16" t="str">
        <f t="shared" si="0"/>
        <v/>
      </c>
      <c r="R32" s="79" t="s">
        <v>6</v>
      </c>
      <c r="S32" s="138" t="str">
        <f t="shared" si="4"/>
        <v/>
      </c>
      <c r="T32" s="88" t="str">
        <f t="shared" si="5"/>
        <v>0</v>
      </c>
      <c r="U32" s="152" t="s">
        <v>105</v>
      </c>
      <c r="V32" s="153"/>
      <c r="W32" s="13"/>
      <c r="X32" s="17">
        <f t="shared" si="6"/>
        <v>0</v>
      </c>
      <c r="Y32" s="17">
        <f t="shared" si="6"/>
        <v>0</v>
      </c>
      <c r="Z32" s="17">
        <f t="shared" si="6"/>
        <v>0</v>
      </c>
      <c r="AB32" s="18">
        <f t="shared" si="7"/>
        <v>0</v>
      </c>
      <c r="AC32" s="18">
        <f t="shared" si="7"/>
        <v>0</v>
      </c>
      <c r="AD32" s="18">
        <f t="shared" si="7"/>
        <v>0</v>
      </c>
      <c r="AF32" s="2">
        <f t="shared" si="8"/>
        <v>0</v>
      </c>
      <c r="AG32" s="2">
        <f t="shared" si="9"/>
        <v>0</v>
      </c>
      <c r="AI32" s="2">
        <f t="shared" si="10"/>
        <v>0</v>
      </c>
      <c r="AJ32" s="2">
        <f t="shared" si="11"/>
        <v>0</v>
      </c>
      <c r="AK32" s="2">
        <f t="shared" si="12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1"/>
        <v/>
      </c>
      <c r="I33" s="54" t="s">
        <v>22</v>
      </c>
      <c r="J33" s="63">
        <f t="shared" si="2"/>
        <v>0</v>
      </c>
      <c r="K33" s="66"/>
      <c r="L33" s="66"/>
      <c r="M33" s="55" t="s">
        <v>22</v>
      </c>
      <c r="N33" s="63" t="str">
        <f t="shared" si="3"/>
        <v>0</v>
      </c>
      <c r="O33" s="170"/>
      <c r="P33" s="171"/>
      <c r="Q33" s="16" t="str">
        <f t="shared" si="0"/>
        <v/>
      </c>
      <c r="R33" s="79" t="s">
        <v>6</v>
      </c>
      <c r="S33" s="138" t="str">
        <f t="shared" si="4"/>
        <v/>
      </c>
      <c r="T33" s="88" t="str">
        <f t="shared" si="5"/>
        <v>0</v>
      </c>
      <c r="U33" s="152" t="s">
        <v>105</v>
      </c>
      <c r="V33" s="155"/>
      <c r="W33" s="13"/>
      <c r="X33" s="17">
        <f t="shared" si="6"/>
        <v>0</v>
      </c>
      <c r="Y33" s="17">
        <f t="shared" si="6"/>
        <v>0</v>
      </c>
      <c r="Z33" s="17">
        <f t="shared" si="6"/>
        <v>0</v>
      </c>
      <c r="AB33" s="18">
        <f t="shared" si="7"/>
        <v>0</v>
      </c>
      <c r="AC33" s="18">
        <f t="shared" si="7"/>
        <v>0</v>
      </c>
      <c r="AD33" s="18">
        <f t="shared" si="7"/>
        <v>0</v>
      </c>
      <c r="AF33" s="2">
        <f t="shared" si="8"/>
        <v>0</v>
      </c>
      <c r="AG33" s="2">
        <f t="shared" si="9"/>
        <v>0</v>
      </c>
      <c r="AI33" s="2">
        <f t="shared" si="10"/>
        <v>0</v>
      </c>
      <c r="AJ33" s="2">
        <f t="shared" si="11"/>
        <v>0</v>
      </c>
      <c r="AK33" s="2">
        <f t="shared" si="12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1"/>
        <v/>
      </c>
      <c r="I34" s="54" t="s">
        <v>22</v>
      </c>
      <c r="J34" s="63">
        <f t="shared" si="2"/>
        <v>0</v>
      </c>
      <c r="K34" s="66"/>
      <c r="L34" s="66"/>
      <c r="M34" s="55" t="s">
        <v>22</v>
      </c>
      <c r="N34" s="63" t="str">
        <f t="shared" si="3"/>
        <v>0</v>
      </c>
      <c r="O34" s="170"/>
      <c r="P34" s="171"/>
      <c r="Q34" s="16" t="str">
        <f t="shared" si="0"/>
        <v/>
      </c>
      <c r="R34" s="79" t="s">
        <v>6</v>
      </c>
      <c r="S34" s="138" t="str">
        <f t="shared" si="4"/>
        <v/>
      </c>
      <c r="T34" s="88" t="str">
        <f t="shared" si="5"/>
        <v>0</v>
      </c>
      <c r="U34" s="152" t="s">
        <v>105</v>
      </c>
      <c r="V34" s="154"/>
      <c r="W34" s="13"/>
      <c r="X34" s="17">
        <f t="shared" si="6"/>
        <v>0</v>
      </c>
      <c r="Y34" s="17">
        <f t="shared" si="6"/>
        <v>0</v>
      </c>
      <c r="Z34" s="17">
        <f t="shared" si="6"/>
        <v>0</v>
      </c>
      <c r="AB34" s="18">
        <f t="shared" si="7"/>
        <v>0</v>
      </c>
      <c r="AC34" s="18">
        <f t="shared" si="7"/>
        <v>0</v>
      </c>
      <c r="AD34" s="18">
        <f t="shared" si="7"/>
        <v>0</v>
      </c>
      <c r="AF34" s="2">
        <f t="shared" si="8"/>
        <v>0</v>
      </c>
      <c r="AG34" s="2">
        <f t="shared" si="9"/>
        <v>0</v>
      </c>
      <c r="AI34" s="2">
        <f t="shared" si="10"/>
        <v>0</v>
      </c>
      <c r="AJ34" s="2">
        <f t="shared" si="11"/>
        <v>0</v>
      </c>
      <c r="AK34" s="2">
        <f t="shared" si="12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1"/>
        <v/>
      </c>
      <c r="I35" s="54" t="s">
        <v>22</v>
      </c>
      <c r="J35" s="63">
        <f t="shared" si="2"/>
        <v>0</v>
      </c>
      <c r="K35" s="66"/>
      <c r="L35" s="66"/>
      <c r="M35" s="55" t="s">
        <v>22</v>
      </c>
      <c r="N35" s="63" t="str">
        <f t="shared" si="3"/>
        <v>0</v>
      </c>
      <c r="O35" s="170"/>
      <c r="P35" s="171"/>
      <c r="Q35" s="16" t="str">
        <f t="shared" si="0"/>
        <v/>
      </c>
      <c r="R35" s="79" t="s">
        <v>6</v>
      </c>
      <c r="S35" s="138" t="str">
        <f t="shared" si="4"/>
        <v/>
      </c>
      <c r="T35" s="88" t="str">
        <f t="shared" si="5"/>
        <v>0</v>
      </c>
      <c r="U35" s="152" t="s">
        <v>105</v>
      </c>
      <c r="V35" s="153"/>
      <c r="W35" s="13"/>
      <c r="X35" s="17">
        <f t="shared" si="6"/>
        <v>0</v>
      </c>
      <c r="Y35" s="17">
        <f t="shared" si="6"/>
        <v>0</v>
      </c>
      <c r="Z35" s="17">
        <f t="shared" si="6"/>
        <v>0</v>
      </c>
      <c r="AB35" s="18">
        <f t="shared" si="7"/>
        <v>0</v>
      </c>
      <c r="AC35" s="18">
        <f t="shared" si="7"/>
        <v>0</v>
      </c>
      <c r="AD35" s="18">
        <f t="shared" si="7"/>
        <v>0</v>
      </c>
      <c r="AF35" s="2">
        <f t="shared" si="8"/>
        <v>0</v>
      </c>
      <c r="AG35" s="2">
        <f t="shared" si="9"/>
        <v>0</v>
      </c>
      <c r="AI35" s="2">
        <f t="shared" si="10"/>
        <v>0</v>
      </c>
      <c r="AJ35" s="2">
        <f t="shared" si="11"/>
        <v>0</v>
      </c>
      <c r="AK35" s="2">
        <f t="shared" si="12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1"/>
        <v/>
      </c>
      <c r="I36" s="54" t="s">
        <v>22</v>
      </c>
      <c r="J36" s="63">
        <f t="shared" si="2"/>
        <v>0</v>
      </c>
      <c r="K36" s="66"/>
      <c r="L36" s="66"/>
      <c r="M36" s="55" t="s">
        <v>22</v>
      </c>
      <c r="N36" s="63" t="str">
        <f t="shared" si="3"/>
        <v>0</v>
      </c>
      <c r="O36" s="170"/>
      <c r="P36" s="171"/>
      <c r="Q36" s="16" t="str">
        <f t="shared" si="0"/>
        <v/>
      </c>
      <c r="R36" s="79" t="s">
        <v>6</v>
      </c>
      <c r="S36" s="138" t="str">
        <f t="shared" si="4"/>
        <v/>
      </c>
      <c r="T36" s="88" t="str">
        <f t="shared" si="5"/>
        <v>0</v>
      </c>
      <c r="U36" s="152" t="s">
        <v>105</v>
      </c>
      <c r="V36" s="154"/>
      <c r="W36" s="13"/>
      <c r="X36" s="17">
        <f t="shared" si="6"/>
        <v>0</v>
      </c>
      <c r="Y36" s="17">
        <f t="shared" si="6"/>
        <v>0</v>
      </c>
      <c r="Z36" s="17">
        <f t="shared" si="6"/>
        <v>0</v>
      </c>
      <c r="AB36" s="18">
        <f t="shared" si="7"/>
        <v>0</v>
      </c>
      <c r="AC36" s="18">
        <f t="shared" si="7"/>
        <v>0</v>
      </c>
      <c r="AD36" s="18">
        <f t="shared" si="7"/>
        <v>0</v>
      </c>
      <c r="AF36" s="2">
        <f t="shared" si="8"/>
        <v>0</v>
      </c>
      <c r="AG36" s="2">
        <f t="shared" si="9"/>
        <v>0</v>
      </c>
      <c r="AI36" s="2">
        <f t="shared" si="10"/>
        <v>0</v>
      </c>
      <c r="AJ36" s="2">
        <f t="shared" si="11"/>
        <v>0</v>
      </c>
      <c r="AK36" s="2">
        <f t="shared" si="12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1"/>
        <v/>
      </c>
      <c r="I37" s="54" t="s">
        <v>22</v>
      </c>
      <c r="J37" s="63">
        <f t="shared" si="2"/>
        <v>0</v>
      </c>
      <c r="K37" s="66"/>
      <c r="L37" s="66"/>
      <c r="M37" s="55" t="s">
        <v>22</v>
      </c>
      <c r="N37" s="63" t="str">
        <f t="shared" si="3"/>
        <v>0</v>
      </c>
      <c r="O37" s="170"/>
      <c r="P37" s="171"/>
      <c r="Q37" s="16" t="str">
        <f t="shared" si="0"/>
        <v/>
      </c>
      <c r="R37" s="79" t="s">
        <v>6</v>
      </c>
      <c r="S37" s="138" t="str">
        <f t="shared" si="4"/>
        <v/>
      </c>
      <c r="T37" s="88" t="str">
        <f t="shared" si="5"/>
        <v>0</v>
      </c>
      <c r="U37" s="152" t="s">
        <v>105</v>
      </c>
      <c r="V37" s="153"/>
      <c r="W37" s="13"/>
      <c r="X37" s="17">
        <f t="shared" si="6"/>
        <v>0</v>
      </c>
      <c r="Y37" s="17">
        <f t="shared" si="6"/>
        <v>0</v>
      </c>
      <c r="Z37" s="17">
        <f t="shared" si="6"/>
        <v>0</v>
      </c>
      <c r="AB37" s="18">
        <f t="shared" si="7"/>
        <v>0</v>
      </c>
      <c r="AC37" s="18">
        <f t="shared" si="7"/>
        <v>0</v>
      </c>
      <c r="AD37" s="18">
        <f t="shared" si="7"/>
        <v>0</v>
      </c>
      <c r="AF37" s="2">
        <f t="shared" si="8"/>
        <v>0</v>
      </c>
      <c r="AG37" s="2">
        <f t="shared" si="9"/>
        <v>0</v>
      </c>
      <c r="AI37" s="2">
        <f t="shared" si="10"/>
        <v>0</v>
      </c>
      <c r="AJ37" s="2">
        <f t="shared" si="11"/>
        <v>0</v>
      </c>
      <c r="AK37" s="2">
        <f t="shared" si="12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1"/>
        <v/>
      </c>
      <c r="I38" s="54" t="s">
        <v>22</v>
      </c>
      <c r="J38" s="63">
        <f t="shared" si="2"/>
        <v>0</v>
      </c>
      <c r="K38" s="66"/>
      <c r="L38" s="66"/>
      <c r="M38" s="55" t="s">
        <v>22</v>
      </c>
      <c r="N38" s="63" t="str">
        <f t="shared" si="3"/>
        <v>0</v>
      </c>
      <c r="O38" s="170"/>
      <c r="P38" s="171"/>
      <c r="Q38" s="16" t="str">
        <f t="shared" si="0"/>
        <v/>
      </c>
      <c r="R38" s="79" t="s">
        <v>6</v>
      </c>
      <c r="S38" s="138" t="str">
        <f t="shared" si="4"/>
        <v/>
      </c>
      <c r="T38" s="88" t="str">
        <f t="shared" si="5"/>
        <v>0</v>
      </c>
      <c r="U38" s="152" t="s">
        <v>105</v>
      </c>
      <c r="V38" s="153"/>
      <c r="W38" s="13"/>
      <c r="X38" s="17">
        <f t="shared" si="6"/>
        <v>0</v>
      </c>
      <c r="Y38" s="17">
        <f t="shared" si="6"/>
        <v>0</v>
      </c>
      <c r="Z38" s="17">
        <f t="shared" si="6"/>
        <v>0</v>
      </c>
      <c r="AB38" s="18">
        <f t="shared" si="7"/>
        <v>0</v>
      </c>
      <c r="AC38" s="18">
        <f t="shared" si="7"/>
        <v>0</v>
      </c>
      <c r="AD38" s="18">
        <f t="shared" si="7"/>
        <v>0</v>
      </c>
      <c r="AF38" s="2">
        <f t="shared" si="8"/>
        <v>0</v>
      </c>
      <c r="AG38" s="2">
        <f t="shared" si="9"/>
        <v>0</v>
      </c>
      <c r="AI38" s="2">
        <f t="shared" si="10"/>
        <v>0</v>
      </c>
      <c r="AJ38" s="2">
        <f t="shared" si="11"/>
        <v>0</v>
      </c>
      <c r="AK38" s="2">
        <f t="shared" si="12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1"/>
        <v/>
      </c>
      <c r="I39" s="54" t="s">
        <v>22</v>
      </c>
      <c r="J39" s="63">
        <f t="shared" si="2"/>
        <v>0</v>
      </c>
      <c r="K39" s="66"/>
      <c r="L39" s="66"/>
      <c r="M39" s="55" t="s">
        <v>22</v>
      </c>
      <c r="N39" s="63" t="str">
        <f t="shared" si="3"/>
        <v>0</v>
      </c>
      <c r="O39" s="170"/>
      <c r="P39" s="171"/>
      <c r="Q39" s="16" t="str">
        <f t="shared" si="0"/>
        <v/>
      </c>
      <c r="R39" s="79" t="s">
        <v>6</v>
      </c>
      <c r="S39" s="138" t="str">
        <f t="shared" si="4"/>
        <v/>
      </c>
      <c r="T39" s="88" t="str">
        <f t="shared" si="5"/>
        <v>0</v>
      </c>
      <c r="U39" s="152" t="s">
        <v>105</v>
      </c>
      <c r="V39" s="154"/>
      <c r="W39" s="13"/>
      <c r="X39" s="17">
        <f t="shared" si="6"/>
        <v>0</v>
      </c>
      <c r="Y39" s="17">
        <f t="shared" si="6"/>
        <v>0</v>
      </c>
      <c r="Z39" s="17">
        <f t="shared" si="6"/>
        <v>0</v>
      </c>
      <c r="AB39" s="18">
        <f t="shared" si="7"/>
        <v>0</v>
      </c>
      <c r="AC39" s="18">
        <f t="shared" si="7"/>
        <v>0</v>
      </c>
      <c r="AD39" s="18">
        <f t="shared" si="7"/>
        <v>0</v>
      </c>
      <c r="AF39" s="2">
        <f t="shared" si="8"/>
        <v>0</v>
      </c>
      <c r="AG39" s="2">
        <f t="shared" si="9"/>
        <v>0</v>
      </c>
      <c r="AI39" s="2">
        <f t="shared" si="10"/>
        <v>0</v>
      </c>
      <c r="AJ39" s="2">
        <f t="shared" si="11"/>
        <v>0</v>
      </c>
      <c r="AK39" s="2">
        <f t="shared" si="12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5" t="str">
        <f t="shared" si="1"/>
        <v/>
      </c>
      <c r="I40" s="59" t="s">
        <v>22</v>
      </c>
      <c r="J40" s="63">
        <f t="shared" si="2"/>
        <v>0</v>
      </c>
      <c r="K40" s="67"/>
      <c r="L40" s="67"/>
      <c r="M40" s="60" t="s">
        <v>22</v>
      </c>
      <c r="N40" s="63" t="str">
        <f t="shared" si="3"/>
        <v>0</v>
      </c>
      <c r="O40" s="172"/>
      <c r="P40" s="173"/>
      <c r="Q40" s="19" t="str">
        <f t="shared" si="0"/>
        <v/>
      </c>
      <c r="R40" s="80" t="s">
        <v>6</v>
      </c>
      <c r="S40" s="138" t="str">
        <f t="shared" si="4"/>
        <v/>
      </c>
      <c r="T40" s="89" t="str">
        <f t="shared" si="5"/>
        <v>0</v>
      </c>
      <c r="U40" s="156" t="s">
        <v>105</v>
      </c>
      <c r="V40" s="157"/>
      <c r="W40" s="13"/>
      <c r="X40" s="20">
        <f t="shared" si="6"/>
        <v>0</v>
      </c>
      <c r="Y40" s="20">
        <f t="shared" si="6"/>
        <v>0</v>
      </c>
      <c r="Z40" s="20">
        <f t="shared" si="6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F40" s="2">
        <f t="shared" si="8"/>
        <v>0</v>
      </c>
      <c r="AG40" s="2">
        <f t="shared" si="9"/>
        <v>0</v>
      </c>
      <c r="AI40" s="2">
        <f t="shared" si="10"/>
        <v>0</v>
      </c>
      <c r="AJ40" s="2">
        <f t="shared" si="11"/>
        <v>0</v>
      </c>
      <c r="AK40" s="2">
        <f t="shared" si="12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237"/>
      <c r="J41" s="237"/>
      <c r="K41" s="237"/>
      <c r="L41" s="237"/>
      <c r="M41" s="237"/>
      <c r="N41" s="205"/>
      <c r="O41" s="207"/>
      <c r="P41" s="207"/>
      <c r="Q41" s="207"/>
      <c r="R41" s="73"/>
      <c r="S41" s="73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237"/>
      <c r="J42" s="237"/>
      <c r="K42" s="237"/>
      <c r="L42" s="237"/>
      <c r="M42" s="237"/>
      <c r="N42" s="76"/>
      <c r="O42" s="235" t="s">
        <v>28</v>
      </c>
      <c r="P42" s="235"/>
      <c r="Q42" s="101">
        <f>SUM(Q10:Q40)</f>
        <v>0</v>
      </c>
      <c r="R42" s="76"/>
      <c r="S42" s="90" t="s">
        <v>85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237"/>
      <c r="J43" s="237"/>
      <c r="K43" s="237"/>
      <c r="L43" s="237"/>
      <c r="M43" s="237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237"/>
      <c r="J44" s="237"/>
      <c r="K44" s="237"/>
      <c r="L44" s="237"/>
      <c r="M44" s="237"/>
      <c r="N44" s="238"/>
      <c r="O44" s="238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237"/>
      <c r="J45" s="237"/>
      <c r="K45" s="237"/>
      <c r="L45" s="237"/>
      <c r="M45" s="237"/>
      <c r="N45" s="235" t="s">
        <v>30</v>
      </c>
      <c r="O45" s="235"/>
      <c r="P45" s="236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5PuYlBDkLde8r482oK/fpa5b+oYjYv4bJhj/GVJb6Rz/eQq4BeTbMQdJaGHmFHA8DoE3wXgV/2DwV/CKOBpPfg==" saltValue="4kV6acC6KSvN4kewg/0j8Q==" spinCount="100000" sheet="1" formatColumns="0" formatRows="0" selectLockedCells="1"/>
  <mergeCells count="74">
    <mergeCell ref="K4:Q4"/>
    <mergeCell ref="K5:Q5"/>
    <mergeCell ref="B2:C2"/>
    <mergeCell ref="B3:C3"/>
    <mergeCell ref="D3:G3"/>
    <mergeCell ref="I3:J3"/>
    <mergeCell ref="K3:Q3"/>
    <mergeCell ref="B4:C4"/>
    <mergeCell ref="D4:G4"/>
    <mergeCell ref="I4:J4"/>
    <mergeCell ref="B5:C5"/>
    <mergeCell ref="D5:G5"/>
    <mergeCell ref="I5:J5"/>
    <mergeCell ref="B6:C6"/>
    <mergeCell ref="D6:G6"/>
    <mergeCell ref="I8:J8"/>
    <mergeCell ref="K8:L8"/>
    <mergeCell ref="M8:N8"/>
    <mergeCell ref="D8:E8"/>
    <mergeCell ref="X8:Z8"/>
    <mergeCell ref="AB8:AD8"/>
    <mergeCell ref="O8:Q8"/>
    <mergeCell ref="R8:T8"/>
    <mergeCell ref="U8:V8"/>
    <mergeCell ref="B41:C42"/>
    <mergeCell ref="D41:H41"/>
    <mergeCell ref="I41:M45"/>
    <mergeCell ref="N41:Q41"/>
    <mergeCell ref="B43:C43"/>
    <mergeCell ref="B44:C44"/>
    <mergeCell ref="O42:P42"/>
    <mergeCell ref="E42:H42"/>
    <mergeCell ref="E43:H43"/>
    <mergeCell ref="B51:Q51"/>
    <mergeCell ref="C48:D48"/>
    <mergeCell ref="N44:Q44"/>
    <mergeCell ref="B45:C45"/>
    <mergeCell ref="N45:O45"/>
    <mergeCell ref="P45:Q45"/>
    <mergeCell ref="E44:H44"/>
    <mergeCell ref="E45:H4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7:E27"/>
    <mergeCell ref="D28:E28"/>
    <mergeCell ref="D19:E19"/>
    <mergeCell ref="D20:E20"/>
    <mergeCell ref="D21:E21"/>
    <mergeCell ref="D22:E22"/>
    <mergeCell ref="D23:E23"/>
    <mergeCell ref="B1:V1"/>
    <mergeCell ref="D39:E39"/>
    <mergeCell ref="D40:E4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</mergeCells>
  <dataValidations count="3">
    <dataValidation type="list" allowBlank="1" showInputMessage="1" showErrorMessage="1" sqref="K10:L40" xr:uid="{DD679541-4C46-420E-9DE8-153A05D7AB8C}">
      <formula1>$AD$3:$AD$4</formula1>
    </dataValidation>
    <dataValidation type="list" allowBlank="1" showInputMessage="1" showErrorMessage="1" sqref="I10:I40 M10:M40" xr:uid="{95BC9BCB-AD18-40F2-A29B-8349075BD322}">
      <formula1>$AB$3:$AB$6</formula1>
    </dataValidation>
    <dataValidation type="list" allowBlank="1" showInputMessage="1" showErrorMessage="1" sqref="R10:R40" xr:uid="{FCD91C07-1202-4E7F-B5AB-B77275E95386}">
      <formula1>$AC$3:$AC$5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223E-F7B7-47E0-B64C-CC3324BEA001}">
  <sheetPr codeName="Tabelle21">
    <outlinePr showOutlineSymbols="0"/>
    <pageSetUpPr fitToPage="1"/>
  </sheetPr>
  <dimension ref="B1:AK51"/>
  <sheetViews>
    <sheetView showGridLines="0" showRowColHeaders="0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bestFit="1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37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1" customHeight="1" x14ac:dyDescent="0.2">
      <c r="B3" s="179" t="s">
        <v>1</v>
      </c>
      <c r="C3" s="180"/>
      <c r="D3" s="220" t="str">
        <f>IF(März!D3&lt;&gt;"",März!D3,"")</f>
        <v/>
      </c>
      <c r="E3" s="220"/>
      <c r="F3" s="220"/>
      <c r="G3" s="220"/>
      <c r="H3" s="3"/>
      <c r="I3" s="241" t="s">
        <v>5</v>
      </c>
      <c r="J3" s="241"/>
      <c r="K3" s="242" t="str">
        <f>"April"</f>
        <v>April</v>
      </c>
      <c r="L3" s="242"/>
      <c r="M3" s="242"/>
      <c r="N3" s="242"/>
      <c r="O3" s="242"/>
      <c r="P3" s="242"/>
      <c r="Q3" s="218"/>
      <c r="R3" s="159">
        <f>Jänner!R3</f>
        <v>2025</v>
      </c>
      <c r="S3" s="74"/>
      <c r="T3" s="74"/>
      <c r="U3" s="74"/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220" t="str">
        <f>IF(März!D4&lt;&gt;"",März!D4,"")</f>
        <v/>
      </c>
      <c r="E4" s="220"/>
      <c r="F4" s="220"/>
      <c r="G4" s="220"/>
      <c r="H4" s="46"/>
      <c r="I4" s="243"/>
      <c r="J4" s="243"/>
      <c r="K4" s="239"/>
      <c r="L4" s="239"/>
      <c r="M4" s="239"/>
      <c r="N4" s="239"/>
      <c r="O4" s="239"/>
      <c r="P4" s="239"/>
      <c r="Q4" s="239"/>
      <c r="R4" s="78"/>
      <c r="S4" s="78"/>
      <c r="T4" s="78"/>
      <c r="U4" s="140"/>
      <c r="X4" s="4"/>
      <c r="Y4" s="4"/>
      <c r="Z4" s="4"/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220" t="str">
        <f>IF(März!D5&lt;&gt;"",März!D5,"")</f>
        <v/>
      </c>
      <c r="E5" s="220"/>
      <c r="F5" s="220"/>
      <c r="G5" s="220"/>
      <c r="H5" s="3"/>
      <c r="I5" s="243"/>
      <c r="J5" s="243"/>
      <c r="K5" s="240"/>
      <c r="L5" s="240"/>
      <c r="M5" s="240"/>
      <c r="N5" s="240"/>
      <c r="O5" s="240"/>
      <c r="P5" s="240"/>
      <c r="Q5" s="240"/>
      <c r="R5" s="75"/>
      <c r="S5" s="75"/>
      <c r="T5" s="75"/>
      <c r="U5" s="75"/>
      <c r="X5" s="5">
        <v>39630</v>
      </c>
      <c r="Y5" s="4">
        <f>IF(K3=0, "Monat / Jahr eintragen (oben)", IF(K3&gt;=X5, 0.42, 0.38))</f>
        <v>0.42</v>
      </c>
      <c r="Z5" s="4"/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220" t="str">
        <f>IF(März!D6&lt;&gt;"",März!D6,"")</f>
        <v/>
      </c>
      <c r="E6" s="220"/>
      <c r="F6" s="220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4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3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199"/>
      <c r="U8" s="221" t="s">
        <v>103</v>
      </c>
      <c r="V8" s="222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8" t="s">
        <v>15</v>
      </c>
      <c r="K9" s="9" t="s">
        <v>69</v>
      </c>
      <c r="L9" s="9" t="s">
        <v>70</v>
      </c>
      <c r="M9" s="6"/>
      <c r="N9" s="8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3" t="str">
        <f>IF(AND(ISNUMBER(F10),ISNUMBER(G10)),MAX(ROUND(IF(G10&lt;F10,MOD(G10-F10,1),G10-F10)*24,2),0),"")</f>
        <v/>
      </c>
      <c r="I10" s="49" t="s">
        <v>22</v>
      </c>
      <c r="J10" s="63">
        <f>AK10</f>
        <v>0</v>
      </c>
      <c r="K10" s="64"/>
      <c r="L10" s="64"/>
      <c r="M10" s="50" t="s">
        <v>22</v>
      </c>
      <c r="N10" s="63" t="str">
        <f>IF(M10 =$AB$4,IF($R$3=$AA$4, 15, IF($R$3=$AA$5, 17, "")),"0")</f>
        <v>0</v>
      </c>
      <c r="O10" s="169"/>
      <c r="P10" s="168"/>
      <c r="Q10" s="12" t="str">
        <f t="shared" ref="Q10:Q40" si="0">IF(OR(O10="",P10=""),"",P10-O10)</f>
        <v/>
      </c>
      <c r="R10" s="79" t="s">
        <v>6</v>
      </c>
      <c r="S10" s="138" t="str">
        <f>IF(R10="Bitte auswählen", "", IF(R10="amtliches KM-Geld", IF($R$3=$AA$4, $Y$5, IF($R$3=$AA$5, $Y$6, "")), ""))</f>
        <v/>
      </c>
      <c r="T10" s="87" t="str">
        <f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5">
        <f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3" t="str">
        <f>IF(AND(ISNUMBER(F11),ISNUMBER(G11)),MAX(ROUND(IF(G11&lt;F11,MOD(G11-F11,1),G11-F11)*24,2),0),"")</f>
        <v/>
      </c>
      <c r="I11" s="54" t="s">
        <v>22</v>
      </c>
      <c r="J11" s="63">
        <f t="shared" ref="J11:J40" si="1">AK11</f>
        <v>0</v>
      </c>
      <c r="K11" s="66"/>
      <c r="L11" s="66"/>
      <c r="M11" s="55" t="s">
        <v>22</v>
      </c>
      <c r="N11" s="63" t="str">
        <f t="shared" ref="N11:N40" si="2">IF(M11 =$AB$4,IF($R$3=$AA$4, 15, IF($R$3=$AA$5, 17, "")),"0")</f>
        <v>0</v>
      </c>
      <c r="O11" s="170"/>
      <c r="P11" s="171"/>
      <c r="Q11" s="16" t="str">
        <f t="shared" si="0"/>
        <v/>
      </c>
      <c r="R11" s="79" t="s">
        <v>6</v>
      </c>
      <c r="S11" s="138" t="str">
        <f t="shared" ref="S11:S40" si="3">IF(R11="Bitte auswählen", "", IF(R11="amtliches KM-Geld", IF($R$3=$AA$4, $Y$5, IF($R$3=$AA$5, $Y$6, "")), ""))</f>
        <v/>
      </c>
      <c r="T11" s="88" t="str">
        <f t="shared" ref="T11:T40" si="4">IF(ISBLANK(O11),"0",Q11*S11)</f>
        <v>0</v>
      </c>
      <c r="U11" s="152" t="s">
        <v>105</v>
      </c>
      <c r="V11" s="153"/>
      <c r="W11" s="13"/>
      <c r="X11" s="17">
        <f t="shared" ref="X11:Z40" si="5">IF($I11=X$9,$J11,0)</f>
        <v>0</v>
      </c>
      <c r="Y11" s="17">
        <f t="shared" si="5"/>
        <v>0</v>
      </c>
      <c r="Z11" s="17">
        <f t="shared" si="5"/>
        <v>0</v>
      </c>
      <c r="AB11" s="18">
        <f t="shared" ref="AB11:AD40" si="6">IF($M11=AB$9,$N11,0)</f>
        <v>0</v>
      </c>
      <c r="AC11" s="18">
        <f t="shared" si="6"/>
        <v>0</v>
      </c>
      <c r="AD11" s="18">
        <f t="shared" si="6"/>
        <v>0</v>
      </c>
      <c r="AF11" s="2">
        <f t="shared" ref="AF11:AF40" si="7">IF(AND($I11=$AB$4,$H11&gt;=12,H11&lt;&gt;""),IF($R$3=$AA$4, 26.4, IF($R$3=$AA$5, 30, "")),0)</f>
        <v>0</v>
      </c>
      <c r="AG11" s="2">
        <f t="shared" ref="AG11:AG40" si="8">IF(AND($I11=$AB$4,$H11&lt;12,H11&gt;3),IF($R$3=$AA$4, ROUNDUP($H11,0)*2.2, IF($R$3=$AA$5, ROUNDUP($H11,0)*2.5,0)),0)</f>
        <v>0</v>
      </c>
      <c r="AI11" s="2">
        <f>IF(K11="Ja", IF($R$3=$AA$4,$AI$9, IF($R$3=$AA$5,$AI$8,0)), 0)</f>
        <v>0</v>
      </c>
      <c r="AJ11" s="2">
        <f t="shared" ref="AJ11:AJ40" si="9">IF(L11="Ja", IF($R$3=$AA$4,$AJ$9, IF($R$3=$AA$5,$AJ$8,0)), 0)</f>
        <v>0</v>
      </c>
      <c r="AK11" s="2">
        <f t="shared" ref="AK11:AK40" si="10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ref="H12:H40" si="11">IF(AND(ISNUMBER(F12),ISNUMBER(G12)),MAX(ROUND(IF(G12&lt;F12,MOD(G12-F12,1),G12-F12)*24,2),0),"")</f>
        <v/>
      </c>
      <c r="I12" s="54" t="s">
        <v>22</v>
      </c>
      <c r="J12" s="63">
        <f t="shared" si="1"/>
        <v>0</v>
      </c>
      <c r="K12" s="66"/>
      <c r="L12" s="66"/>
      <c r="M12" s="55" t="s">
        <v>22</v>
      </c>
      <c r="N12" s="63" t="str">
        <f t="shared" si="2"/>
        <v>0</v>
      </c>
      <c r="O12" s="170"/>
      <c r="P12" s="171"/>
      <c r="Q12" s="16" t="str">
        <f t="shared" si="0"/>
        <v/>
      </c>
      <c r="R12" s="79" t="s">
        <v>6</v>
      </c>
      <c r="S12" s="138" t="str">
        <f t="shared" si="3"/>
        <v/>
      </c>
      <c r="T12" s="88" t="str">
        <f t="shared" si="4"/>
        <v>0</v>
      </c>
      <c r="U12" s="152" t="s">
        <v>105</v>
      </c>
      <c r="V12" s="153"/>
      <c r="W12" s="13"/>
      <c r="X12" s="17">
        <f t="shared" si="5"/>
        <v>0</v>
      </c>
      <c r="Y12" s="17">
        <f t="shared" si="5"/>
        <v>0</v>
      </c>
      <c r="Z12" s="17">
        <f t="shared" si="5"/>
        <v>0</v>
      </c>
      <c r="AB12" s="18">
        <f t="shared" si="6"/>
        <v>0</v>
      </c>
      <c r="AC12" s="18">
        <f t="shared" si="6"/>
        <v>0</v>
      </c>
      <c r="AD12" s="18">
        <f t="shared" si="6"/>
        <v>0</v>
      </c>
      <c r="AF12" s="2">
        <f t="shared" si="7"/>
        <v>0</v>
      </c>
      <c r="AG12" s="2">
        <f t="shared" si="8"/>
        <v>0</v>
      </c>
      <c r="AI12" s="2">
        <f t="shared" ref="AI12:AI40" si="12">IF(K12="Ja", IF($R$3=$AA$4,$AI$9, IF($R$3=$AA$5,$AI$8,0)), 0)</f>
        <v>0</v>
      </c>
      <c r="AJ12" s="2">
        <f t="shared" si="9"/>
        <v>0</v>
      </c>
      <c r="AK12" s="2">
        <f t="shared" si="10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11"/>
        <v/>
      </c>
      <c r="I13" s="54" t="s">
        <v>22</v>
      </c>
      <c r="J13" s="63">
        <f t="shared" si="1"/>
        <v>0</v>
      </c>
      <c r="K13" s="66"/>
      <c r="L13" s="66"/>
      <c r="M13" s="55" t="s">
        <v>22</v>
      </c>
      <c r="N13" s="63" t="str">
        <f t="shared" si="2"/>
        <v>0</v>
      </c>
      <c r="O13" s="170"/>
      <c r="P13" s="171"/>
      <c r="Q13" s="16" t="str">
        <f t="shared" si="0"/>
        <v/>
      </c>
      <c r="R13" s="79" t="s">
        <v>6</v>
      </c>
      <c r="S13" s="138" t="str">
        <f t="shared" si="3"/>
        <v/>
      </c>
      <c r="T13" s="88" t="str">
        <f t="shared" si="4"/>
        <v>0</v>
      </c>
      <c r="U13" s="152" t="s">
        <v>105</v>
      </c>
      <c r="V13" s="153"/>
      <c r="W13" s="13"/>
      <c r="X13" s="17">
        <f t="shared" si="5"/>
        <v>0</v>
      </c>
      <c r="Y13" s="17">
        <f t="shared" si="5"/>
        <v>0</v>
      </c>
      <c r="Z13" s="17">
        <f t="shared" si="5"/>
        <v>0</v>
      </c>
      <c r="AB13" s="18">
        <f t="shared" si="6"/>
        <v>0</v>
      </c>
      <c r="AC13" s="18">
        <f t="shared" si="6"/>
        <v>0</v>
      </c>
      <c r="AD13" s="18">
        <f t="shared" si="6"/>
        <v>0</v>
      </c>
      <c r="AF13" s="2">
        <f t="shared" si="7"/>
        <v>0</v>
      </c>
      <c r="AG13" s="2">
        <f t="shared" si="8"/>
        <v>0</v>
      </c>
      <c r="AI13" s="2">
        <f t="shared" si="12"/>
        <v>0</v>
      </c>
      <c r="AJ13" s="2">
        <f t="shared" si="9"/>
        <v>0</v>
      </c>
      <c r="AK13" s="2">
        <f t="shared" si="10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11"/>
        <v/>
      </c>
      <c r="I14" s="54" t="s">
        <v>22</v>
      </c>
      <c r="J14" s="63">
        <f t="shared" si="1"/>
        <v>0</v>
      </c>
      <c r="K14" s="66"/>
      <c r="L14" s="66"/>
      <c r="M14" s="55" t="s">
        <v>22</v>
      </c>
      <c r="N14" s="63" t="str">
        <f t="shared" si="2"/>
        <v>0</v>
      </c>
      <c r="O14" s="170"/>
      <c r="P14" s="171"/>
      <c r="Q14" s="16" t="str">
        <f t="shared" si="0"/>
        <v/>
      </c>
      <c r="R14" s="79" t="s">
        <v>6</v>
      </c>
      <c r="S14" s="138" t="str">
        <f t="shared" si="3"/>
        <v/>
      </c>
      <c r="T14" s="88" t="str">
        <f t="shared" si="4"/>
        <v>0</v>
      </c>
      <c r="U14" s="152" t="s">
        <v>105</v>
      </c>
      <c r="V14" s="154"/>
      <c r="W14" s="13"/>
      <c r="X14" s="17">
        <f t="shared" si="5"/>
        <v>0</v>
      </c>
      <c r="Y14" s="17">
        <f t="shared" si="5"/>
        <v>0</v>
      </c>
      <c r="Z14" s="17">
        <f t="shared" si="5"/>
        <v>0</v>
      </c>
      <c r="AB14" s="18">
        <f t="shared" si="6"/>
        <v>0</v>
      </c>
      <c r="AC14" s="18">
        <f t="shared" si="6"/>
        <v>0</v>
      </c>
      <c r="AD14" s="18">
        <f t="shared" si="6"/>
        <v>0</v>
      </c>
      <c r="AF14" s="2">
        <f t="shared" si="7"/>
        <v>0</v>
      </c>
      <c r="AG14" s="2">
        <f t="shared" si="8"/>
        <v>0</v>
      </c>
      <c r="AI14" s="2">
        <f t="shared" si="12"/>
        <v>0</v>
      </c>
      <c r="AJ14" s="2">
        <f t="shared" si="9"/>
        <v>0</v>
      </c>
      <c r="AK14" s="2">
        <f t="shared" si="10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11"/>
        <v/>
      </c>
      <c r="I15" s="54" t="s">
        <v>22</v>
      </c>
      <c r="J15" s="63">
        <f t="shared" si="1"/>
        <v>0</v>
      </c>
      <c r="K15" s="66"/>
      <c r="L15" s="66"/>
      <c r="M15" s="55" t="s">
        <v>22</v>
      </c>
      <c r="N15" s="63" t="str">
        <f t="shared" si="2"/>
        <v>0</v>
      </c>
      <c r="O15" s="170"/>
      <c r="P15" s="171"/>
      <c r="Q15" s="16" t="str">
        <f t="shared" si="0"/>
        <v/>
      </c>
      <c r="R15" s="79" t="s">
        <v>6</v>
      </c>
      <c r="S15" s="138" t="str">
        <f t="shared" si="3"/>
        <v/>
      </c>
      <c r="T15" s="88" t="str">
        <f t="shared" si="4"/>
        <v>0</v>
      </c>
      <c r="U15" s="152" t="s">
        <v>105</v>
      </c>
      <c r="V15" s="153"/>
      <c r="W15" s="13"/>
      <c r="X15" s="17">
        <f t="shared" si="5"/>
        <v>0</v>
      </c>
      <c r="Y15" s="17">
        <f t="shared" si="5"/>
        <v>0</v>
      </c>
      <c r="Z15" s="17">
        <f t="shared" si="5"/>
        <v>0</v>
      </c>
      <c r="AB15" s="18">
        <f t="shared" si="6"/>
        <v>0</v>
      </c>
      <c r="AC15" s="18">
        <f t="shared" si="6"/>
        <v>0</v>
      </c>
      <c r="AD15" s="18">
        <f t="shared" si="6"/>
        <v>0</v>
      </c>
      <c r="AF15" s="2">
        <f t="shared" si="7"/>
        <v>0</v>
      </c>
      <c r="AG15" s="2">
        <f t="shared" si="8"/>
        <v>0</v>
      </c>
      <c r="AI15" s="2">
        <f t="shared" si="12"/>
        <v>0</v>
      </c>
      <c r="AJ15" s="2">
        <f t="shared" si="9"/>
        <v>0</v>
      </c>
      <c r="AK15" s="2">
        <f t="shared" si="10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11"/>
        <v/>
      </c>
      <c r="I16" s="54" t="s">
        <v>22</v>
      </c>
      <c r="J16" s="63">
        <f t="shared" si="1"/>
        <v>0</v>
      </c>
      <c r="K16" s="66"/>
      <c r="L16" s="66"/>
      <c r="M16" s="55" t="s">
        <v>22</v>
      </c>
      <c r="N16" s="63" t="str">
        <f t="shared" si="2"/>
        <v>0</v>
      </c>
      <c r="O16" s="170"/>
      <c r="P16" s="171"/>
      <c r="Q16" s="16" t="str">
        <f t="shared" si="0"/>
        <v/>
      </c>
      <c r="R16" s="79" t="s">
        <v>6</v>
      </c>
      <c r="S16" s="138" t="str">
        <f t="shared" si="3"/>
        <v/>
      </c>
      <c r="T16" s="88" t="str">
        <f t="shared" si="4"/>
        <v>0</v>
      </c>
      <c r="U16" s="152" t="s">
        <v>105</v>
      </c>
      <c r="V16" s="154"/>
      <c r="W16" s="13"/>
      <c r="X16" s="17">
        <f t="shared" si="5"/>
        <v>0</v>
      </c>
      <c r="Y16" s="17">
        <f t="shared" si="5"/>
        <v>0</v>
      </c>
      <c r="Z16" s="17">
        <f t="shared" si="5"/>
        <v>0</v>
      </c>
      <c r="AB16" s="18">
        <f t="shared" si="6"/>
        <v>0</v>
      </c>
      <c r="AC16" s="18">
        <f t="shared" si="6"/>
        <v>0</v>
      </c>
      <c r="AD16" s="18">
        <f t="shared" si="6"/>
        <v>0</v>
      </c>
      <c r="AF16" s="2">
        <f t="shared" si="7"/>
        <v>0</v>
      </c>
      <c r="AG16" s="2">
        <f t="shared" si="8"/>
        <v>0</v>
      </c>
      <c r="AI16" s="2">
        <f t="shared" si="12"/>
        <v>0</v>
      </c>
      <c r="AJ16" s="2">
        <f t="shared" si="9"/>
        <v>0</v>
      </c>
      <c r="AK16" s="2">
        <f t="shared" si="10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11"/>
        <v/>
      </c>
      <c r="I17" s="54" t="s">
        <v>22</v>
      </c>
      <c r="J17" s="63">
        <f t="shared" si="1"/>
        <v>0</v>
      </c>
      <c r="K17" s="66"/>
      <c r="L17" s="66"/>
      <c r="M17" s="55" t="s">
        <v>22</v>
      </c>
      <c r="N17" s="63" t="str">
        <f t="shared" si="2"/>
        <v>0</v>
      </c>
      <c r="O17" s="170"/>
      <c r="P17" s="171"/>
      <c r="Q17" s="16" t="str">
        <f t="shared" si="0"/>
        <v/>
      </c>
      <c r="R17" s="79" t="s">
        <v>6</v>
      </c>
      <c r="S17" s="138" t="str">
        <f t="shared" si="3"/>
        <v/>
      </c>
      <c r="T17" s="88" t="str">
        <f t="shared" si="4"/>
        <v>0</v>
      </c>
      <c r="U17" s="152" t="s">
        <v>105</v>
      </c>
      <c r="V17" s="153"/>
      <c r="W17" s="13"/>
      <c r="X17" s="17">
        <f t="shared" si="5"/>
        <v>0</v>
      </c>
      <c r="Y17" s="17">
        <f t="shared" si="5"/>
        <v>0</v>
      </c>
      <c r="Z17" s="17">
        <f t="shared" si="5"/>
        <v>0</v>
      </c>
      <c r="AB17" s="18">
        <f t="shared" si="6"/>
        <v>0</v>
      </c>
      <c r="AC17" s="18">
        <f t="shared" si="6"/>
        <v>0</v>
      </c>
      <c r="AD17" s="18">
        <f t="shared" si="6"/>
        <v>0</v>
      </c>
      <c r="AF17" s="2">
        <f t="shared" si="7"/>
        <v>0</v>
      </c>
      <c r="AG17" s="2">
        <f t="shared" si="8"/>
        <v>0</v>
      </c>
      <c r="AI17" s="2">
        <f t="shared" si="12"/>
        <v>0</v>
      </c>
      <c r="AJ17" s="2">
        <f t="shared" si="9"/>
        <v>0</v>
      </c>
      <c r="AK17" s="2">
        <f t="shared" si="10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11"/>
        <v/>
      </c>
      <c r="I18" s="54" t="s">
        <v>22</v>
      </c>
      <c r="J18" s="63">
        <f t="shared" si="1"/>
        <v>0</v>
      </c>
      <c r="K18" s="66"/>
      <c r="L18" s="66"/>
      <c r="M18" s="55" t="s">
        <v>22</v>
      </c>
      <c r="N18" s="63" t="str">
        <f t="shared" si="2"/>
        <v>0</v>
      </c>
      <c r="O18" s="170"/>
      <c r="P18" s="171"/>
      <c r="Q18" s="16" t="str">
        <f t="shared" si="0"/>
        <v/>
      </c>
      <c r="R18" s="79" t="s">
        <v>6</v>
      </c>
      <c r="S18" s="138" t="str">
        <f t="shared" si="3"/>
        <v/>
      </c>
      <c r="T18" s="88" t="str">
        <f t="shared" si="4"/>
        <v>0</v>
      </c>
      <c r="U18" s="152" t="s">
        <v>105</v>
      </c>
      <c r="V18" s="153"/>
      <c r="W18" s="13"/>
      <c r="X18" s="17">
        <f t="shared" si="5"/>
        <v>0</v>
      </c>
      <c r="Y18" s="17">
        <f t="shared" si="5"/>
        <v>0</v>
      </c>
      <c r="Z18" s="17">
        <f t="shared" si="5"/>
        <v>0</v>
      </c>
      <c r="AB18" s="18">
        <f t="shared" si="6"/>
        <v>0</v>
      </c>
      <c r="AC18" s="18">
        <f t="shared" si="6"/>
        <v>0</v>
      </c>
      <c r="AD18" s="18">
        <f t="shared" si="6"/>
        <v>0</v>
      </c>
      <c r="AF18" s="2">
        <f t="shared" si="7"/>
        <v>0</v>
      </c>
      <c r="AG18" s="2">
        <f t="shared" si="8"/>
        <v>0</v>
      </c>
      <c r="AI18" s="2">
        <f t="shared" si="12"/>
        <v>0</v>
      </c>
      <c r="AJ18" s="2">
        <f t="shared" si="9"/>
        <v>0</v>
      </c>
      <c r="AK18" s="2">
        <f t="shared" si="10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11"/>
        <v/>
      </c>
      <c r="I19" s="54" t="s">
        <v>22</v>
      </c>
      <c r="J19" s="63">
        <f t="shared" si="1"/>
        <v>0</v>
      </c>
      <c r="K19" s="66"/>
      <c r="L19" s="66"/>
      <c r="M19" s="55" t="s">
        <v>22</v>
      </c>
      <c r="N19" s="63" t="str">
        <f t="shared" si="2"/>
        <v>0</v>
      </c>
      <c r="O19" s="170"/>
      <c r="P19" s="171"/>
      <c r="Q19" s="16" t="str">
        <f t="shared" si="0"/>
        <v/>
      </c>
      <c r="R19" s="79" t="s">
        <v>6</v>
      </c>
      <c r="S19" s="138" t="str">
        <f t="shared" si="3"/>
        <v/>
      </c>
      <c r="T19" s="88" t="str">
        <f t="shared" si="4"/>
        <v>0</v>
      </c>
      <c r="U19" s="152" t="s">
        <v>105</v>
      </c>
      <c r="V19" s="153"/>
      <c r="W19" s="13"/>
      <c r="X19" s="17">
        <f t="shared" si="5"/>
        <v>0</v>
      </c>
      <c r="Y19" s="17">
        <f t="shared" si="5"/>
        <v>0</v>
      </c>
      <c r="Z19" s="17">
        <f t="shared" si="5"/>
        <v>0</v>
      </c>
      <c r="AB19" s="18">
        <f t="shared" si="6"/>
        <v>0</v>
      </c>
      <c r="AC19" s="18">
        <f t="shared" si="6"/>
        <v>0</v>
      </c>
      <c r="AD19" s="18">
        <f t="shared" si="6"/>
        <v>0</v>
      </c>
      <c r="AF19" s="2">
        <f t="shared" si="7"/>
        <v>0</v>
      </c>
      <c r="AG19" s="2">
        <f t="shared" si="8"/>
        <v>0</v>
      </c>
      <c r="AI19" s="2">
        <f t="shared" si="12"/>
        <v>0</v>
      </c>
      <c r="AJ19" s="2">
        <f t="shared" si="9"/>
        <v>0</v>
      </c>
      <c r="AK19" s="2">
        <f t="shared" si="10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11"/>
        <v/>
      </c>
      <c r="I20" s="54" t="s">
        <v>22</v>
      </c>
      <c r="J20" s="63">
        <f t="shared" si="1"/>
        <v>0</v>
      </c>
      <c r="K20" s="66"/>
      <c r="L20" s="66"/>
      <c r="M20" s="55" t="s">
        <v>22</v>
      </c>
      <c r="N20" s="63" t="str">
        <f t="shared" si="2"/>
        <v>0</v>
      </c>
      <c r="O20" s="170"/>
      <c r="P20" s="171"/>
      <c r="Q20" s="16" t="str">
        <f t="shared" si="0"/>
        <v/>
      </c>
      <c r="R20" s="79" t="s">
        <v>6</v>
      </c>
      <c r="S20" s="138" t="str">
        <f t="shared" si="3"/>
        <v/>
      </c>
      <c r="T20" s="88" t="str">
        <f t="shared" si="4"/>
        <v>0</v>
      </c>
      <c r="U20" s="152" t="s">
        <v>105</v>
      </c>
      <c r="V20" s="155"/>
      <c r="W20" s="13"/>
      <c r="X20" s="17">
        <f t="shared" si="5"/>
        <v>0</v>
      </c>
      <c r="Y20" s="17">
        <f t="shared" si="5"/>
        <v>0</v>
      </c>
      <c r="Z20" s="17">
        <f t="shared" si="5"/>
        <v>0</v>
      </c>
      <c r="AB20" s="18">
        <f t="shared" si="6"/>
        <v>0</v>
      </c>
      <c r="AC20" s="18">
        <f t="shared" si="6"/>
        <v>0</v>
      </c>
      <c r="AD20" s="18">
        <f t="shared" si="6"/>
        <v>0</v>
      </c>
      <c r="AF20" s="2">
        <f t="shared" si="7"/>
        <v>0</v>
      </c>
      <c r="AG20" s="2">
        <f t="shared" si="8"/>
        <v>0</v>
      </c>
      <c r="AI20" s="2">
        <f t="shared" si="12"/>
        <v>0</v>
      </c>
      <c r="AJ20" s="2">
        <f t="shared" si="9"/>
        <v>0</v>
      </c>
      <c r="AK20" s="2">
        <f t="shared" si="10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11"/>
        <v/>
      </c>
      <c r="I21" s="54" t="s">
        <v>22</v>
      </c>
      <c r="J21" s="63">
        <f t="shared" si="1"/>
        <v>0</v>
      </c>
      <c r="K21" s="66"/>
      <c r="L21" s="66"/>
      <c r="M21" s="55" t="s">
        <v>22</v>
      </c>
      <c r="N21" s="63" t="str">
        <f t="shared" si="2"/>
        <v>0</v>
      </c>
      <c r="O21" s="170"/>
      <c r="P21" s="171"/>
      <c r="Q21" s="16" t="str">
        <f t="shared" si="0"/>
        <v/>
      </c>
      <c r="R21" s="79" t="s">
        <v>6</v>
      </c>
      <c r="S21" s="138" t="str">
        <f t="shared" si="3"/>
        <v/>
      </c>
      <c r="T21" s="88" t="str">
        <f t="shared" si="4"/>
        <v>0</v>
      </c>
      <c r="U21" s="152" t="s">
        <v>105</v>
      </c>
      <c r="V21" s="155"/>
      <c r="W21" s="13"/>
      <c r="X21" s="17">
        <f t="shared" si="5"/>
        <v>0</v>
      </c>
      <c r="Y21" s="17">
        <f t="shared" si="5"/>
        <v>0</v>
      </c>
      <c r="Z21" s="17">
        <f t="shared" si="5"/>
        <v>0</v>
      </c>
      <c r="AB21" s="18">
        <f t="shared" si="6"/>
        <v>0</v>
      </c>
      <c r="AC21" s="18">
        <f t="shared" si="6"/>
        <v>0</v>
      </c>
      <c r="AD21" s="18">
        <f t="shared" si="6"/>
        <v>0</v>
      </c>
      <c r="AF21" s="2">
        <f t="shared" si="7"/>
        <v>0</v>
      </c>
      <c r="AG21" s="2">
        <f t="shared" si="8"/>
        <v>0</v>
      </c>
      <c r="AI21" s="2">
        <f t="shared" si="12"/>
        <v>0</v>
      </c>
      <c r="AJ21" s="2">
        <f t="shared" si="9"/>
        <v>0</v>
      </c>
      <c r="AK21" s="2">
        <f t="shared" si="10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11"/>
        <v/>
      </c>
      <c r="I22" s="54" t="s">
        <v>22</v>
      </c>
      <c r="J22" s="63">
        <f t="shared" si="1"/>
        <v>0</v>
      </c>
      <c r="K22" s="66"/>
      <c r="L22" s="66"/>
      <c r="M22" s="55" t="s">
        <v>22</v>
      </c>
      <c r="N22" s="63" t="str">
        <f t="shared" si="2"/>
        <v>0</v>
      </c>
      <c r="O22" s="170"/>
      <c r="P22" s="171"/>
      <c r="Q22" s="16" t="str">
        <f t="shared" si="0"/>
        <v/>
      </c>
      <c r="R22" s="79" t="s">
        <v>6</v>
      </c>
      <c r="S22" s="138" t="str">
        <f t="shared" si="3"/>
        <v/>
      </c>
      <c r="T22" s="88" t="str">
        <f t="shared" si="4"/>
        <v>0</v>
      </c>
      <c r="U22" s="152" t="s">
        <v>105</v>
      </c>
      <c r="V22" s="155"/>
      <c r="W22" s="13"/>
      <c r="X22" s="17">
        <f t="shared" si="5"/>
        <v>0</v>
      </c>
      <c r="Y22" s="17">
        <f t="shared" si="5"/>
        <v>0</v>
      </c>
      <c r="Z22" s="17">
        <f t="shared" si="5"/>
        <v>0</v>
      </c>
      <c r="AB22" s="18">
        <f t="shared" si="6"/>
        <v>0</v>
      </c>
      <c r="AC22" s="18">
        <f t="shared" si="6"/>
        <v>0</v>
      </c>
      <c r="AD22" s="18">
        <f t="shared" si="6"/>
        <v>0</v>
      </c>
      <c r="AF22" s="2">
        <f t="shared" si="7"/>
        <v>0</v>
      </c>
      <c r="AG22" s="2">
        <f t="shared" si="8"/>
        <v>0</v>
      </c>
      <c r="AI22" s="2">
        <f t="shared" si="12"/>
        <v>0</v>
      </c>
      <c r="AJ22" s="2">
        <f t="shared" si="9"/>
        <v>0</v>
      </c>
      <c r="AK22" s="2">
        <f t="shared" si="10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11"/>
        <v/>
      </c>
      <c r="I23" s="54" t="s">
        <v>22</v>
      </c>
      <c r="J23" s="63">
        <f t="shared" si="1"/>
        <v>0</v>
      </c>
      <c r="K23" s="66"/>
      <c r="L23" s="66"/>
      <c r="M23" s="55" t="s">
        <v>22</v>
      </c>
      <c r="N23" s="63" t="str">
        <f t="shared" si="2"/>
        <v>0</v>
      </c>
      <c r="O23" s="170"/>
      <c r="P23" s="171"/>
      <c r="Q23" s="16" t="str">
        <f t="shared" si="0"/>
        <v/>
      </c>
      <c r="R23" s="79" t="s">
        <v>6</v>
      </c>
      <c r="S23" s="138" t="str">
        <f t="shared" si="3"/>
        <v/>
      </c>
      <c r="T23" s="88" t="str">
        <f t="shared" si="4"/>
        <v>0</v>
      </c>
      <c r="U23" s="152" t="s">
        <v>105</v>
      </c>
      <c r="V23" s="154"/>
      <c r="W23" s="13"/>
      <c r="X23" s="17">
        <f t="shared" si="5"/>
        <v>0</v>
      </c>
      <c r="Y23" s="17">
        <f t="shared" si="5"/>
        <v>0</v>
      </c>
      <c r="Z23" s="17">
        <f t="shared" si="5"/>
        <v>0</v>
      </c>
      <c r="AB23" s="18">
        <f t="shared" si="6"/>
        <v>0</v>
      </c>
      <c r="AC23" s="18">
        <f t="shared" si="6"/>
        <v>0</v>
      </c>
      <c r="AD23" s="18">
        <f t="shared" si="6"/>
        <v>0</v>
      </c>
      <c r="AF23" s="2">
        <f t="shared" si="7"/>
        <v>0</v>
      </c>
      <c r="AG23" s="2">
        <f t="shared" si="8"/>
        <v>0</v>
      </c>
      <c r="AI23" s="2">
        <f t="shared" si="12"/>
        <v>0</v>
      </c>
      <c r="AJ23" s="2">
        <f t="shared" si="9"/>
        <v>0</v>
      </c>
      <c r="AK23" s="2">
        <f t="shared" si="10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11"/>
        <v/>
      </c>
      <c r="I24" s="54" t="s">
        <v>22</v>
      </c>
      <c r="J24" s="63">
        <f t="shared" si="1"/>
        <v>0</v>
      </c>
      <c r="K24" s="66"/>
      <c r="L24" s="66"/>
      <c r="M24" s="55" t="s">
        <v>22</v>
      </c>
      <c r="N24" s="63" t="str">
        <f t="shared" si="2"/>
        <v>0</v>
      </c>
      <c r="O24" s="170"/>
      <c r="P24" s="171"/>
      <c r="Q24" s="16" t="str">
        <f t="shared" si="0"/>
        <v/>
      </c>
      <c r="R24" s="79" t="s">
        <v>6</v>
      </c>
      <c r="S24" s="138" t="str">
        <f t="shared" si="3"/>
        <v/>
      </c>
      <c r="T24" s="88" t="str">
        <f t="shared" si="4"/>
        <v>0</v>
      </c>
      <c r="U24" s="152" t="s">
        <v>105</v>
      </c>
      <c r="V24" s="153"/>
      <c r="W24" s="13"/>
      <c r="X24" s="17">
        <f t="shared" si="5"/>
        <v>0</v>
      </c>
      <c r="Y24" s="17">
        <f t="shared" si="5"/>
        <v>0</v>
      </c>
      <c r="Z24" s="17">
        <f t="shared" si="5"/>
        <v>0</v>
      </c>
      <c r="AB24" s="18">
        <f t="shared" si="6"/>
        <v>0</v>
      </c>
      <c r="AC24" s="18">
        <f t="shared" si="6"/>
        <v>0</v>
      </c>
      <c r="AD24" s="18">
        <f t="shared" si="6"/>
        <v>0</v>
      </c>
      <c r="AF24" s="2">
        <f t="shared" si="7"/>
        <v>0</v>
      </c>
      <c r="AG24" s="2">
        <f t="shared" si="8"/>
        <v>0</v>
      </c>
      <c r="AI24" s="2">
        <f t="shared" si="12"/>
        <v>0</v>
      </c>
      <c r="AJ24" s="2">
        <f t="shared" si="9"/>
        <v>0</v>
      </c>
      <c r="AK24" s="2">
        <f t="shared" si="10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11"/>
        <v/>
      </c>
      <c r="I25" s="54" t="s">
        <v>22</v>
      </c>
      <c r="J25" s="63">
        <f t="shared" si="1"/>
        <v>0</v>
      </c>
      <c r="K25" s="66"/>
      <c r="L25" s="66"/>
      <c r="M25" s="55" t="s">
        <v>22</v>
      </c>
      <c r="N25" s="63" t="str">
        <f t="shared" si="2"/>
        <v>0</v>
      </c>
      <c r="O25" s="170"/>
      <c r="P25" s="171"/>
      <c r="Q25" s="16" t="str">
        <f t="shared" si="0"/>
        <v/>
      </c>
      <c r="R25" s="79" t="s">
        <v>6</v>
      </c>
      <c r="S25" s="138" t="str">
        <f t="shared" si="3"/>
        <v/>
      </c>
      <c r="T25" s="88" t="str">
        <f t="shared" si="4"/>
        <v>0</v>
      </c>
      <c r="U25" s="152" t="s">
        <v>105</v>
      </c>
      <c r="V25" s="153"/>
      <c r="W25" s="13"/>
      <c r="X25" s="17">
        <f t="shared" si="5"/>
        <v>0</v>
      </c>
      <c r="Y25" s="17">
        <f t="shared" si="5"/>
        <v>0</v>
      </c>
      <c r="Z25" s="17">
        <f t="shared" si="5"/>
        <v>0</v>
      </c>
      <c r="AB25" s="18">
        <f t="shared" si="6"/>
        <v>0</v>
      </c>
      <c r="AC25" s="18">
        <f t="shared" si="6"/>
        <v>0</v>
      </c>
      <c r="AD25" s="18">
        <f t="shared" si="6"/>
        <v>0</v>
      </c>
      <c r="AF25" s="2">
        <f t="shared" si="7"/>
        <v>0</v>
      </c>
      <c r="AG25" s="2">
        <f t="shared" si="8"/>
        <v>0</v>
      </c>
      <c r="AI25" s="2">
        <f t="shared" si="12"/>
        <v>0</v>
      </c>
      <c r="AJ25" s="2">
        <f t="shared" si="9"/>
        <v>0</v>
      </c>
      <c r="AK25" s="2">
        <f t="shared" si="10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11"/>
        <v/>
      </c>
      <c r="I26" s="54" t="s">
        <v>22</v>
      </c>
      <c r="J26" s="63">
        <f t="shared" si="1"/>
        <v>0</v>
      </c>
      <c r="K26" s="66"/>
      <c r="L26" s="66"/>
      <c r="M26" s="55" t="s">
        <v>22</v>
      </c>
      <c r="N26" s="63" t="str">
        <f t="shared" si="2"/>
        <v>0</v>
      </c>
      <c r="O26" s="170"/>
      <c r="P26" s="171"/>
      <c r="Q26" s="16" t="str">
        <f t="shared" si="0"/>
        <v/>
      </c>
      <c r="R26" s="79" t="s">
        <v>6</v>
      </c>
      <c r="S26" s="138" t="str">
        <f t="shared" si="3"/>
        <v/>
      </c>
      <c r="T26" s="88" t="str">
        <f t="shared" si="4"/>
        <v>0</v>
      </c>
      <c r="U26" s="152" t="s">
        <v>105</v>
      </c>
      <c r="V26" s="153"/>
      <c r="W26" s="13"/>
      <c r="X26" s="17">
        <f t="shared" si="5"/>
        <v>0</v>
      </c>
      <c r="Y26" s="17">
        <f t="shared" si="5"/>
        <v>0</v>
      </c>
      <c r="Z26" s="17">
        <f t="shared" si="5"/>
        <v>0</v>
      </c>
      <c r="AB26" s="18">
        <f t="shared" si="6"/>
        <v>0</v>
      </c>
      <c r="AC26" s="18">
        <f t="shared" si="6"/>
        <v>0</v>
      </c>
      <c r="AD26" s="18">
        <f t="shared" si="6"/>
        <v>0</v>
      </c>
      <c r="AF26" s="2">
        <f t="shared" si="7"/>
        <v>0</v>
      </c>
      <c r="AG26" s="2">
        <f t="shared" si="8"/>
        <v>0</v>
      </c>
      <c r="AI26" s="2">
        <f t="shared" si="12"/>
        <v>0</v>
      </c>
      <c r="AJ26" s="2">
        <f t="shared" si="9"/>
        <v>0</v>
      </c>
      <c r="AK26" s="2">
        <f t="shared" si="10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11"/>
        <v/>
      </c>
      <c r="I27" s="54" t="s">
        <v>22</v>
      </c>
      <c r="J27" s="63">
        <f t="shared" si="1"/>
        <v>0</v>
      </c>
      <c r="K27" s="66"/>
      <c r="L27" s="66"/>
      <c r="M27" s="55" t="s">
        <v>22</v>
      </c>
      <c r="N27" s="63" t="str">
        <f t="shared" si="2"/>
        <v>0</v>
      </c>
      <c r="O27" s="170"/>
      <c r="P27" s="171"/>
      <c r="Q27" s="16" t="str">
        <f t="shared" si="0"/>
        <v/>
      </c>
      <c r="R27" s="79" t="s">
        <v>6</v>
      </c>
      <c r="S27" s="138" t="str">
        <f t="shared" si="3"/>
        <v/>
      </c>
      <c r="T27" s="88" t="str">
        <f t="shared" si="4"/>
        <v>0</v>
      </c>
      <c r="U27" s="152" t="s">
        <v>105</v>
      </c>
      <c r="V27" s="153"/>
      <c r="W27" s="13"/>
      <c r="X27" s="17">
        <f t="shared" si="5"/>
        <v>0</v>
      </c>
      <c r="Y27" s="17">
        <f t="shared" si="5"/>
        <v>0</v>
      </c>
      <c r="Z27" s="17">
        <f t="shared" si="5"/>
        <v>0</v>
      </c>
      <c r="AB27" s="18">
        <f t="shared" si="6"/>
        <v>0</v>
      </c>
      <c r="AC27" s="18">
        <f t="shared" si="6"/>
        <v>0</v>
      </c>
      <c r="AD27" s="18">
        <f t="shared" si="6"/>
        <v>0</v>
      </c>
      <c r="AF27" s="2">
        <f t="shared" si="7"/>
        <v>0</v>
      </c>
      <c r="AG27" s="2">
        <f t="shared" si="8"/>
        <v>0</v>
      </c>
      <c r="AI27" s="2">
        <f t="shared" si="12"/>
        <v>0</v>
      </c>
      <c r="AJ27" s="2">
        <f t="shared" si="9"/>
        <v>0</v>
      </c>
      <c r="AK27" s="2">
        <f t="shared" si="10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11"/>
        <v/>
      </c>
      <c r="I28" s="54" t="s">
        <v>22</v>
      </c>
      <c r="J28" s="63">
        <f t="shared" si="1"/>
        <v>0</v>
      </c>
      <c r="K28" s="66"/>
      <c r="L28" s="66"/>
      <c r="M28" s="55" t="s">
        <v>22</v>
      </c>
      <c r="N28" s="63" t="str">
        <f t="shared" si="2"/>
        <v>0</v>
      </c>
      <c r="O28" s="170"/>
      <c r="P28" s="171"/>
      <c r="Q28" s="16" t="str">
        <f t="shared" si="0"/>
        <v/>
      </c>
      <c r="R28" s="79" t="s">
        <v>6</v>
      </c>
      <c r="S28" s="138" t="str">
        <f t="shared" si="3"/>
        <v/>
      </c>
      <c r="T28" s="88" t="str">
        <f t="shared" si="4"/>
        <v>0</v>
      </c>
      <c r="U28" s="152" t="s">
        <v>105</v>
      </c>
      <c r="V28" s="153"/>
      <c r="W28" s="13"/>
      <c r="X28" s="17">
        <f t="shared" si="5"/>
        <v>0</v>
      </c>
      <c r="Y28" s="17">
        <f t="shared" si="5"/>
        <v>0</v>
      </c>
      <c r="Z28" s="17">
        <f t="shared" si="5"/>
        <v>0</v>
      </c>
      <c r="AB28" s="18">
        <f t="shared" si="6"/>
        <v>0</v>
      </c>
      <c r="AC28" s="18">
        <f t="shared" si="6"/>
        <v>0</v>
      </c>
      <c r="AD28" s="18">
        <f t="shared" si="6"/>
        <v>0</v>
      </c>
      <c r="AF28" s="2">
        <f t="shared" si="7"/>
        <v>0</v>
      </c>
      <c r="AG28" s="2">
        <f t="shared" si="8"/>
        <v>0</v>
      </c>
      <c r="AI28" s="2">
        <f t="shared" si="12"/>
        <v>0</v>
      </c>
      <c r="AJ28" s="2">
        <f t="shared" si="9"/>
        <v>0</v>
      </c>
      <c r="AK28" s="2">
        <f t="shared" si="10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11"/>
        <v/>
      </c>
      <c r="I29" s="54" t="s">
        <v>22</v>
      </c>
      <c r="J29" s="63">
        <f t="shared" si="1"/>
        <v>0</v>
      </c>
      <c r="K29" s="66"/>
      <c r="L29" s="66"/>
      <c r="M29" s="55" t="s">
        <v>22</v>
      </c>
      <c r="N29" s="63" t="str">
        <f t="shared" si="2"/>
        <v>0</v>
      </c>
      <c r="O29" s="170"/>
      <c r="P29" s="171"/>
      <c r="Q29" s="16" t="str">
        <f t="shared" si="0"/>
        <v/>
      </c>
      <c r="R29" s="79" t="s">
        <v>6</v>
      </c>
      <c r="S29" s="138" t="str">
        <f t="shared" si="3"/>
        <v/>
      </c>
      <c r="T29" s="88" t="str">
        <f t="shared" si="4"/>
        <v>0</v>
      </c>
      <c r="U29" s="152" t="s">
        <v>105</v>
      </c>
      <c r="V29" s="154"/>
      <c r="W29" s="13"/>
      <c r="X29" s="17">
        <f t="shared" si="5"/>
        <v>0</v>
      </c>
      <c r="Y29" s="17">
        <f t="shared" si="5"/>
        <v>0</v>
      </c>
      <c r="Z29" s="17">
        <f t="shared" si="5"/>
        <v>0</v>
      </c>
      <c r="AB29" s="18">
        <f t="shared" si="6"/>
        <v>0</v>
      </c>
      <c r="AC29" s="18">
        <f t="shared" si="6"/>
        <v>0</v>
      </c>
      <c r="AD29" s="18">
        <f t="shared" si="6"/>
        <v>0</v>
      </c>
      <c r="AF29" s="2">
        <f t="shared" si="7"/>
        <v>0</v>
      </c>
      <c r="AG29" s="2">
        <f t="shared" si="8"/>
        <v>0</v>
      </c>
      <c r="AI29" s="2">
        <f t="shared" si="12"/>
        <v>0</v>
      </c>
      <c r="AJ29" s="2">
        <f t="shared" si="9"/>
        <v>0</v>
      </c>
      <c r="AK29" s="2">
        <f t="shared" si="10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11"/>
        <v/>
      </c>
      <c r="I30" s="54" t="s">
        <v>22</v>
      </c>
      <c r="J30" s="63">
        <f t="shared" si="1"/>
        <v>0</v>
      </c>
      <c r="K30" s="66"/>
      <c r="L30" s="66"/>
      <c r="M30" s="55" t="s">
        <v>22</v>
      </c>
      <c r="N30" s="63" t="str">
        <f t="shared" si="2"/>
        <v>0</v>
      </c>
      <c r="O30" s="170"/>
      <c r="P30" s="171"/>
      <c r="Q30" s="16" t="str">
        <f t="shared" si="0"/>
        <v/>
      </c>
      <c r="R30" s="79" t="s">
        <v>6</v>
      </c>
      <c r="S30" s="138" t="str">
        <f t="shared" si="3"/>
        <v/>
      </c>
      <c r="T30" s="88" t="str">
        <f t="shared" si="4"/>
        <v>0</v>
      </c>
      <c r="U30" s="152" t="s">
        <v>105</v>
      </c>
      <c r="V30" s="153"/>
      <c r="W30" s="13"/>
      <c r="X30" s="17">
        <f t="shared" si="5"/>
        <v>0</v>
      </c>
      <c r="Y30" s="17">
        <f t="shared" si="5"/>
        <v>0</v>
      </c>
      <c r="Z30" s="17">
        <f t="shared" si="5"/>
        <v>0</v>
      </c>
      <c r="AB30" s="18">
        <f t="shared" si="6"/>
        <v>0</v>
      </c>
      <c r="AC30" s="18">
        <f t="shared" si="6"/>
        <v>0</v>
      </c>
      <c r="AD30" s="18">
        <f t="shared" si="6"/>
        <v>0</v>
      </c>
      <c r="AF30" s="2">
        <f t="shared" si="7"/>
        <v>0</v>
      </c>
      <c r="AG30" s="2">
        <f t="shared" si="8"/>
        <v>0</v>
      </c>
      <c r="AI30" s="2">
        <f t="shared" si="12"/>
        <v>0</v>
      </c>
      <c r="AJ30" s="2">
        <f t="shared" si="9"/>
        <v>0</v>
      </c>
      <c r="AK30" s="2">
        <f t="shared" si="10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11"/>
        <v/>
      </c>
      <c r="I31" s="54" t="s">
        <v>22</v>
      </c>
      <c r="J31" s="63">
        <f t="shared" si="1"/>
        <v>0</v>
      </c>
      <c r="K31" s="66"/>
      <c r="L31" s="66"/>
      <c r="M31" s="55" t="s">
        <v>22</v>
      </c>
      <c r="N31" s="63" t="str">
        <f t="shared" si="2"/>
        <v>0</v>
      </c>
      <c r="O31" s="170"/>
      <c r="P31" s="171"/>
      <c r="Q31" s="16" t="str">
        <f t="shared" si="0"/>
        <v/>
      </c>
      <c r="R31" s="79" t="s">
        <v>6</v>
      </c>
      <c r="S31" s="138" t="str">
        <f t="shared" si="3"/>
        <v/>
      </c>
      <c r="T31" s="88" t="str">
        <f t="shared" si="4"/>
        <v>0</v>
      </c>
      <c r="U31" s="152" t="s">
        <v>105</v>
      </c>
      <c r="V31" s="153"/>
      <c r="W31" s="13"/>
      <c r="X31" s="17">
        <f t="shared" si="5"/>
        <v>0</v>
      </c>
      <c r="Y31" s="17">
        <f t="shared" si="5"/>
        <v>0</v>
      </c>
      <c r="Z31" s="17">
        <f t="shared" si="5"/>
        <v>0</v>
      </c>
      <c r="AB31" s="18">
        <f t="shared" si="6"/>
        <v>0</v>
      </c>
      <c r="AC31" s="18">
        <f t="shared" si="6"/>
        <v>0</v>
      </c>
      <c r="AD31" s="18">
        <f t="shared" si="6"/>
        <v>0</v>
      </c>
      <c r="AF31" s="2">
        <f t="shared" si="7"/>
        <v>0</v>
      </c>
      <c r="AG31" s="2">
        <f t="shared" si="8"/>
        <v>0</v>
      </c>
      <c r="AI31" s="2">
        <f t="shared" si="12"/>
        <v>0</v>
      </c>
      <c r="AJ31" s="2">
        <f t="shared" si="9"/>
        <v>0</v>
      </c>
      <c r="AK31" s="2">
        <f t="shared" si="10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11"/>
        <v/>
      </c>
      <c r="I32" s="54" t="s">
        <v>22</v>
      </c>
      <c r="J32" s="63">
        <f t="shared" si="1"/>
        <v>0</v>
      </c>
      <c r="K32" s="66"/>
      <c r="L32" s="66"/>
      <c r="M32" s="55" t="s">
        <v>22</v>
      </c>
      <c r="N32" s="63" t="str">
        <f t="shared" si="2"/>
        <v>0</v>
      </c>
      <c r="O32" s="170"/>
      <c r="P32" s="171"/>
      <c r="Q32" s="16" t="str">
        <f t="shared" si="0"/>
        <v/>
      </c>
      <c r="R32" s="79" t="s">
        <v>6</v>
      </c>
      <c r="S32" s="138" t="str">
        <f t="shared" si="3"/>
        <v/>
      </c>
      <c r="T32" s="88" t="str">
        <f t="shared" si="4"/>
        <v>0</v>
      </c>
      <c r="U32" s="152" t="s">
        <v>105</v>
      </c>
      <c r="V32" s="153"/>
      <c r="W32" s="13"/>
      <c r="X32" s="17">
        <f t="shared" si="5"/>
        <v>0</v>
      </c>
      <c r="Y32" s="17">
        <f t="shared" si="5"/>
        <v>0</v>
      </c>
      <c r="Z32" s="17">
        <f t="shared" si="5"/>
        <v>0</v>
      </c>
      <c r="AB32" s="18">
        <f t="shared" si="6"/>
        <v>0</v>
      </c>
      <c r="AC32" s="18">
        <f t="shared" si="6"/>
        <v>0</v>
      </c>
      <c r="AD32" s="18">
        <f t="shared" si="6"/>
        <v>0</v>
      </c>
      <c r="AF32" s="2">
        <f t="shared" si="7"/>
        <v>0</v>
      </c>
      <c r="AG32" s="2">
        <f t="shared" si="8"/>
        <v>0</v>
      </c>
      <c r="AI32" s="2">
        <f t="shared" si="12"/>
        <v>0</v>
      </c>
      <c r="AJ32" s="2">
        <f t="shared" si="9"/>
        <v>0</v>
      </c>
      <c r="AK32" s="2">
        <f t="shared" si="10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11"/>
        <v/>
      </c>
      <c r="I33" s="54" t="s">
        <v>22</v>
      </c>
      <c r="J33" s="63">
        <f t="shared" si="1"/>
        <v>0</v>
      </c>
      <c r="K33" s="66"/>
      <c r="L33" s="66"/>
      <c r="M33" s="55" t="s">
        <v>22</v>
      </c>
      <c r="N33" s="63" t="str">
        <f t="shared" si="2"/>
        <v>0</v>
      </c>
      <c r="O33" s="170"/>
      <c r="P33" s="171"/>
      <c r="Q33" s="16" t="str">
        <f t="shared" si="0"/>
        <v/>
      </c>
      <c r="R33" s="79" t="s">
        <v>6</v>
      </c>
      <c r="S33" s="138" t="str">
        <f t="shared" si="3"/>
        <v/>
      </c>
      <c r="T33" s="88" t="str">
        <f t="shared" si="4"/>
        <v>0</v>
      </c>
      <c r="U33" s="152" t="s">
        <v>105</v>
      </c>
      <c r="V33" s="155"/>
      <c r="W33" s="13"/>
      <c r="X33" s="17">
        <f t="shared" si="5"/>
        <v>0</v>
      </c>
      <c r="Y33" s="17">
        <f t="shared" si="5"/>
        <v>0</v>
      </c>
      <c r="Z33" s="17">
        <f t="shared" si="5"/>
        <v>0</v>
      </c>
      <c r="AB33" s="18">
        <f t="shared" si="6"/>
        <v>0</v>
      </c>
      <c r="AC33" s="18">
        <f t="shared" si="6"/>
        <v>0</v>
      </c>
      <c r="AD33" s="18">
        <f t="shared" si="6"/>
        <v>0</v>
      </c>
      <c r="AF33" s="2">
        <f t="shared" si="7"/>
        <v>0</v>
      </c>
      <c r="AG33" s="2">
        <f t="shared" si="8"/>
        <v>0</v>
      </c>
      <c r="AI33" s="2">
        <f t="shared" si="12"/>
        <v>0</v>
      </c>
      <c r="AJ33" s="2">
        <f t="shared" si="9"/>
        <v>0</v>
      </c>
      <c r="AK33" s="2">
        <f t="shared" si="10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11"/>
        <v/>
      </c>
      <c r="I34" s="54" t="s">
        <v>22</v>
      </c>
      <c r="J34" s="63">
        <f t="shared" si="1"/>
        <v>0</v>
      </c>
      <c r="K34" s="66"/>
      <c r="L34" s="66"/>
      <c r="M34" s="55" t="s">
        <v>22</v>
      </c>
      <c r="N34" s="63" t="str">
        <f t="shared" si="2"/>
        <v>0</v>
      </c>
      <c r="O34" s="170"/>
      <c r="P34" s="171"/>
      <c r="Q34" s="16" t="str">
        <f t="shared" si="0"/>
        <v/>
      </c>
      <c r="R34" s="79" t="s">
        <v>6</v>
      </c>
      <c r="S34" s="138" t="str">
        <f t="shared" si="3"/>
        <v/>
      </c>
      <c r="T34" s="88" t="str">
        <f t="shared" si="4"/>
        <v>0</v>
      </c>
      <c r="U34" s="152" t="s">
        <v>105</v>
      </c>
      <c r="V34" s="154"/>
      <c r="W34" s="13"/>
      <c r="X34" s="17">
        <f t="shared" si="5"/>
        <v>0</v>
      </c>
      <c r="Y34" s="17">
        <f t="shared" si="5"/>
        <v>0</v>
      </c>
      <c r="Z34" s="17">
        <f t="shared" si="5"/>
        <v>0</v>
      </c>
      <c r="AB34" s="18">
        <f t="shared" si="6"/>
        <v>0</v>
      </c>
      <c r="AC34" s="18">
        <f t="shared" si="6"/>
        <v>0</v>
      </c>
      <c r="AD34" s="18">
        <f t="shared" si="6"/>
        <v>0</v>
      </c>
      <c r="AF34" s="2">
        <f t="shared" si="7"/>
        <v>0</v>
      </c>
      <c r="AG34" s="2">
        <f t="shared" si="8"/>
        <v>0</v>
      </c>
      <c r="AI34" s="2">
        <f t="shared" si="12"/>
        <v>0</v>
      </c>
      <c r="AJ34" s="2">
        <f t="shared" si="9"/>
        <v>0</v>
      </c>
      <c r="AK34" s="2">
        <f t="shared" si="10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11"/>
        <v/>
      </c>
      <c r="I35" s="54" t="s">
        <v>22</v>
      </c>
      <c r="J35" s="63">
        <f t="shared" si="1"/>
        <v>0</v>
      </c>
      <c r="K35" s="66"/>
      <c r="L35" s="66"/>
      <c r="M35" s="55" t="s">
        <v>22</v>
      </c>
      <c r="N35" s="63" t="str">
        <f t="shared" si="2"/>
        <v>0</v>
      </c>
      <c r="O35" s="170"/>
      <c r="P35" s="171"/>
      <c r="Q35" s="16" t="str">
        <f t="shared" si="0"/>
        <v/>
      </c>
      <c r="R35" s="79" t="s">
        <v>6</v>
      </c>
      <c r="S35" s="138" t="str">
        <f t="shared" si="3"/>
        <v/>
      </c>
      <c r="T35" s="88" t="str">
        <f t="shared" si="4"/>
        <v>0</v>
      </c>
      <c r="U35" s="152" t="s">
        <v>105</v>
      </c>
      <c r="V35" s="153"/>
      <c r="W35" s="13"/>
      <c r="X35" s="17">
        <f t="shared" si="5"/>
        <v>0</v>
      </c>
      <c r="Y35" s="17">
        <f t="shared" si="5"/>
        <v>0</v>
      </c>
      <c r="Z35" s="17">
        <f t="shared" si="5"/>
        <v>0</v>
      </c>
      <c r="AB35" s="18">
        <f t="shared" si="6"/>
        <v>0</v>
      </c>
      <c r="AC35" s="18">
        <f t="shared" si="6"/>
        <v>0</v>
      </c>
      <c r="AD35" s="18">
        <f t="shared" si="6"/>
        <v>0</v>
      </c>
      <c r="AF35" s="2">
        <f t="shared" si="7"/>
        <v>0</v>
      </c>
      <c r="AG35" s="2">
        <f t="shared" si="8"/>
        <v>0</v>
      </c>
      <c r="AI35" s="2">
        <f t="shared" si="12"/>
        <v>0</v>
      </c>
      <c r="AJ35" s="2">
        <f t="shared" si="9"/>
        <v>0</v>
      </c>
      <c r="AK35" s="2">
        <f t="shared" si="10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11"/>
        <v/>
      </c>
      <c r="I36" s="54" t="s">
        <v>22</v>
      </c>
      <c r="J36" s="63">
        <f t="shared" si="1"/>
        <v>0</v>
      </c>
      <c r="K36" s="66"/>
      <c r="L36" s="66"/>
      <c r="M36" s="55" t="s">
        <v>22</v>
      </c>
      <c r="N36" s="63" t="str">
        <f t="shared" si="2"/>
        <v>0</v>
      </c>
      <c r="O36" s="170"/>
      <c r="P36" s="171"/>
      <c r="Q36" s="16" t="str">
        <f t="shared" si="0"/>
        <v/>
      </c>
      <c r="R36" s="79" t="s">
        <v>6</v>
      </c>
      <c r="S36" s="138" t="str">
        <f t="shared" si="3"/>
        <v/>
      </c>
      <c r="T36" s="88" t="str">
        <f t="shared" si="4"/>
        <v>0</v>
      </c>
      <c r="U36" s="152" t="s">
        <v>105</v>
      </c>
      <c r="V36" s="154"/>
      <c r="W36" s="13"/>
      <c r="X36" s="17">
        <f t="shared" si="5"/>
        <v>0</v>
      </c>
      <c r="Y36" s="17">
        <f t="shared" si="5"/>
        <v>0</v>
      </c>
      <c r="Z36" s="17">
        <f t="shared" si="5"/>
        <v>0</v>
      </c>
      <c r="AB36" s="18">
        <f t="shared" si="6"/>
        <v>0</v>
      </c>
      <c r="AC36" s="18">
        <f t="shared" si="6"/>
        <v>0</v>
      </c>
      <c r="AD36" s="18">
        <f t="shared" si="6"/>
        <v>0</v>
      </c>
      <c r="AF36" s="2">
        <f t="shared" si="7"/>
        <v>0</v>
      </c>
      <c r="AG36" s="2">
        <f t="shared" si="8"/>
        <v>0</v>
      </c>
      <c r="AI36" s="2">
        <f t="shared" si="12"/>
        <v>0</v>
      </c>
      <c r="AJ36" s="2">
        <f t="shared" si="9"/>
        <v>0</v>
      </c>
      <c r="AK36" s="2">
        <f t="shared" si="10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11"/>
        <v/>
      </c>
      <c r="I37" s="54" t="s">
        <v>22</v>
      </c>
      <c r="J37" s="63">
        <f t="shared" si="1"/>
        <v>0</v>
      </c>
      <c r="K37" s="66"/>
      <c r="L37" s="66"/>
      <c r="M37" s="55" t="s">
        <v>22</v>
      </c>
      <c r="N37" s="63" t="str">
        <f t="shared" si="2"/>
        <v>0</v>
      </c>
      <c r="O37" s="170"/>
      <c r="P37" s="171"/>
      <c r="Q37" s="16" t="str">
        <f t="shared" si="0"/>
        <v/>
      </c>
      <c r="R37" s="79" t="s">
        <v>6</v>
      </c>
      <c r="S37" s="138" t="str">
        <f t="shared" si="3"/>
        <v/>
      </c>
      <c r="T37" s="88" t="str">
        <f t="shared" si="4"/>
        <v>0</v>
      </c>
      <c r="U37" s="152" t="s">
        <v>105</v>
      </c>
      <c r="V37" s="153"/>
      <c r="W37" s="13"/>
      <c r="X37" s="17">
        <f t="shared" si="5"/>
        <v>0</v>
      </c>
      <c r="Y37" s="17">
        <f t="shared" si="5"/>
        <v>0</v>
      </c>
      <c r="Z37" s="17">
        <f t="shared" si="5"/>
        <v>0</v>
      </c>
      <c r="AB37" s="18">
        <f t="shared" si="6"/>
        <v>0</v>
      </c>
      <c r="AC37" s="18">
        <f t="shared" si="6"/>
        <v>0</v>
      </c>
      <c r="AD37" s="18">
        <f t="shared" si="6"/>
        <v>0</v>
      </c>
      <c r="AF37" s="2">
        <f t="shared" si="7"/>
        <v>0</v>
      </c>
      <c r="AG37" s="2">
        <f t="shared" si="8"/>
        <v>0</v>
      </c>
      <c r="AI37" s="2">
        <f t="shared" si="12"/>
        <v>0</v>
      </c>
      <c r="AJ37" s="2">
        <f t="shared" si="9"/>
        <v>0</v>
      </c>
      <c r="AK37" s="2">
        <f t="shared" si="10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11"/>
        <v/>
      </c>
      <c r="I38" s="54" t="s">
        <v>22</v>
      </c>
      <c r="J38" s="63">
        <f t="shared" si="1"/>
        <v>0</v>
      </c>
      <c r="K38" s="66"/>
      <c r="L38" s="66"/>
      <c r="M38" s="55" t="s">
        <v>22</v>
      </c>
      <c r="N38" s="63" t="str">
        <f t="shared" si="2"/>
        <v>0</v>
      </c>
      <c r="O38" s="170"/>
      <c r="P38" s="171"/>
      <c r="Q38" s="16" t="str">
        <f t="shared" si="0"/>
        <v/>
      </c>
      <c r="R38" s="79" t="s">
        <v>6</v>
      </c>
      <c r="S38" s="138" t="str">
        <f t="shared" si="3"/>
        <v/>
      </c>
      <c r="T38" s="88" t="str">
        <f t="shared" si="4"/>
        <v>0</v>
      </c>
      <c r="U38" s="152" t="s">
        <v>105</v>
      </c>
      <c r="V38" s="153"/>
      <c r="W38" s="13"/>
      <c r="X38" s="17">
        <f t="shared" si="5"/>
        <v>0</v>
      </c>
      <c r="Y38" s="17">
        <f t="shared" si="5"/>
        <v>0</v>
      </c>
      <c r="Z38" s="17">
        <f t="shared" si="5"/>
        <v>0</v>
      </c>
      <c r="AB38" s="18">
        <f t="shared" si="6"/>
        <v>0</v>
      </c>
      <c r="AC38" s="18">
        <f t="shared" si="6"/>
        <v>0</v>
      </c>
      <c r="AD38" s="18">
        <f t="shared" si="6"/>
        <v>0</v>
      </c>
      <c r="AF38" s="2">
        <f t="shared" si="7"/>
        <v>0</v>
      </c>
      <c r="AG38" s="2">
        <f t="shared" si="8"/>
        <v>0</v>
      </c>
      <c r="AI38" s="2">
        <f t="shared" si="12"/>
        <v>0</v>
      </c>
      <c r="AJ38" s="2">
        <f t="shared" si="9"/>
        <v>0</v>
      </c>
      <c r="AK38" s="2">
        <f t="shared" si="10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11"/>
        <v/>
      </c>
      <c r="I39" s="54" t="s">
        <v>22</v>
      </c>
      <c r="J39" s="63">
        <f t="shared" si="1"/>
        <v>0</v>
      </c>
      <c r="K39" s="66"/>
      <c r="L39" s="66"/>
      <c r="M39" s="55" t="s">
        <v>22</v>
      </c>
      <c r="N39" s="63" t="str">
        <f t="shared" si="2"/>
        <v>0</v>
      </c>
      <c r="O39" s="170"/>
      <c r="P39" s="171"/>
      <c r="Q39" s="16" t="str">
        <f t="shared" si="0"/>
        <v/>
      </c>
      <c r="R39" s="79" t="s">
        <v>6</v>
      </c>
      <c r="S39" s="138" t="str">
        <f t="shared" si="3"/>
        <v/>
      </c>
      <c r="T39" s="88" t="str">
        <f t="shared" si="4"/>
        <v>0</v>
      </c>
      <c r="U39" s="152" t="s">
        <v>105</v>
      </c>
      <c r="V39" s="154"/>
      <c r="W39" s="13"/>
      <c r="X39" s="17">
        <f t="shared" si="5"/>
        <v>0</v>
      </c>
      <c r="Y39" s="17">
        <f t="shared" si="5"/>
        <v>0</v>
      </c>
      <c r="Z39" s="17">
        <f t="shared" si="5"/>
        <v>0</v>
      </c>
      <c r="AB39" s="18">
        <f t="shared" si="6"/>
        <v>0</v>
      </c>
      <c r="AC39" s="18">
        <f t="shared" si="6"/>
        <v>0</v>
      </c>
      <c r="AD39" s="18">
        <f t="shared" si="6"/>
        <v>0</v>
      </c>
      <c r="AF39" s="2">
        <f t="shared" si="7"/>
        <v>0</v>
      </c>
      <c r="AG39" s="2">
        <f t="shared" si="8"/>
        <v>0</v>
      </c>
      <c r="AI39" s="2">
        <f t="shared" si="12"/>
        <v>0</v>
      </c>
      <c r="AJ39" s="2">
        <f t="shared" si="9"/>
        <v>0</v>
      </c>
      <c r="AK39" s="2">
        <f t="shared" si="10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5" t="str">
        <f t="shared" si="11"/>
        <v/>
      </c>
      <c r="I40" s="59" t="s">
        <v>22</v>
      </c>
      <c r="J40" s="63">
        <f t="shared" si="1"/>
        <v>0</v>
      </c>
      <c r="K40" s="67"/>
      <c r="L40" s="67"/>
      <c r="M40" s="60" t="s">
        <v>22</v>
      </c>
      <c r="N40" s="63" t="str">
        <f t="shared" si="2"/>
        <v>0</v>
      </c>
      <c r="O40" s="172"/>
      <c r="P40" s="173"/>
      <c r="Q40" s="19" t="str">
        <f t="shared" si="0"/>
        <v/>
      </c>
      <c r="R40" s="80" t="s">
        <v>6</v>
      </c>
      <c r="S40" s="138" t="str">
        <f t="shared" si="3"/>
        <v/>
      </c>
      <c r="T40" s="89" t="str">
        <f t="shared" si="4"/>
        <v>0</v>
      </c>
      <c r="U40" s="156" t="s">
        <v>105</v>
      </c>
      <c r="V40" s="157"/>
      <c r="W40" s="13"/>
      <c r="X40" s="20">
        <f t="shared" si="5"/>
        <v>0</v>
      </c>
      <c r="Y40" s="20">
        <f t="shared" si="5"/>
        <v>0</v>
      </c>
      <c r="Z40" s="20">
        <f t="shared" si="5"/>
        <v>0</v>
      </c>
      <c r="AB40" s="21">
        <f t="shared" si="6"/>
        <v>0</v>
      </c>
      <c r="AC40" s="21">
        <f t="shared" si="6"/>
        <v>0</v>
      </c>
      <c r="AD40" s="21">
        <f t="shared" si="6"/>
        <v>0</v>
      </c>
      <c r="AF40" s="2">
        <f t="shared" si="7"/>
        <v>0</v>
      </c>
      <c r="AG40" s="2">
        <f t="shared" si="8"/>
        <v>0</v>
      </c>
      <c r="AI40" s="2">
        <f t="shared" si="12"/>
        <v>0</v>
      </c>
      <c r="AJ40" s="2">
        <f t="shared" si="9"/>
        <v>0</v>
      </c>
      <c r="AK40" s="2">
        <f t="shared" si="10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237"/>
      <c r="J41" s="237"/>
      <c r="K41" s="237"/>
      <c r="L41" s="237"/>
      <c r="M41" s="237"/>
      <c r="N41" s="205"/>
      <c r="O41" s="207"/>
      <c r="P41" s="207"/>
      <c r="Q41" s="207"/>
      <c r="R41" s="73"/>
      <c r="S41" s="73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237"/>
      <c r="J42" s="237"/>
      <c r="K42" s="237"/>
      <c r="L42" s="237"/>
      <c r="M42" s="237"/>
      <c r="N42" s="76"/>
      <c r="O42" s="235" t="s">
        <v>28</v>
      </c>
      <c r="P42" s="235"/>
      <c r="Q42" s="101">
        <f>SUM(Q10:Q40)</f>
        <v>0</v>
      </c>
      <c r="R42" s="76"/>
      <c r="S42" s="90" t="s">
        <v>85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237"/>
      <c r="J43" s="237"/>
      <c r="K43" s="237"/>
      <c r="L43" s="237"/>
      <c r="M43" s="237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237"/>
      <c r="J44" s="237"/>
      <c r="K44" s="237"/>
      <c r="L44" s="237"/>
      <c r="M44" s="237"/>
      <c r="N44" s="238"/>
      <c r="O44" s="238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237"/>
      <c r="J45" s="237"/>
      <c r="K45" s="237"/>
      <c r="L45" s="237"/>
      <c r="M45" s="237"/>
      <c r="N45" s="235" t="s">
        <v>30</v>
      </c>
      <c r="O45" s="235"/>
      <c r="P45" s="236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c3nLIRyz06OJWMa7mXxWtNPtOmrmimFLhtjC5v9f/ET5a5uHUpDRtW8S8T74l5ELW2QwJjatTGyzDsWr9zk63g==" saltValue="p4W23ouup+dNgcr3mPm74Q==" spinCount="100000" sheet="1" formatColumns="0" formatRows="0" selectLockedCells="1"/>
  <mergeCells count="74">
    <mergeCell ref="K4:Q4"/>
    <mergeCell ref="K5:Q5"/>
    <mergeCell ref="B2:C2"/>
    <mergeCell ref="B3:C3"/>
    <mergeCell ref="D3:G3"/>
    <mergeCell ref="I3:J3"/>
    <mergeCell ref="K3:Q3"/>
    <mergeCell ref="B4:C4"/>
    <mergeCell ref="D4:G4"/>
    <mergeCell ref="I4:J4"/>
    <mergeCell ref="B5:C5"/>
    <mergeCell ref="D5:G5"/>
    <mergeCell ref="I5:J5"/>
    <mergeCell ref="B6:C6"/>
    <mergeCell ref="D6:G6"/>
    <mergeCell ref="I8:J8"/>
    <mergeCell ref="K8:L8"/>
    <mergeCell ref="M8:N8"/>
    <mergeCell ref="D8:E8"/>
    <mergeCell ref="X8:Z8"/>
    <mergeCell ref="AB8:AD8"/>
    <mergeCell ref="O8:Q8"/>
    <mergeCell ref="R8:T8"/>
    <mergeCell ref="U8:V8"/>
    <mergeCell ref="B41:C42"/>
    <mergeCell ref="D41:H41"/>
    <mergeCell ref="I41:M45"/>
    <mergeCell ref="N41:Q41"/>
    <mergeCell ref="B43:C43"/>
    <mergeCell ref="B44:C44"/>
    <mergeCell ref="O42:P42"/>
    <mergeCell ref="E42:H42"/>
    <mergeCell ref="E43:H43"/>
    <mergeCell ref="B51:Q51"/>
    <mergeCell ref="C48:D48"/>
    <mergeCell ref="N44:Q44"/>
    <mergeCell ref="B45:C45"/>
    <mergeCell ref="N45:O45"/>
    <mergeCell ref="P45:Q45"/>
    <mergeCell ref="E44:H44"/>
    <mergeCell ref="E45:H4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7:E27"/>
    <mergeCell ref="D28:E28"/>
    <mergeCell ref="D19:E19"/>
    <mergeCell ref="D20:E20"/>
    <mergeCell ref="D21:E21"/>
    <mergeCell ref="D22:E22"/>
    <mergeCell ref="D23:E23"/>
    <mergeCell ref="B1:V1"/>
    <mergeCell ref="D39:E39"/>
    <mergeCell ref="D40:E4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</mergeCells>
  <dataValidations count="3">
    <dataValidation type="list" allowBlank="1" showInputMessage="1" showErrorMessage="1" sqref="I10:I40 M10:M40" xr:uid="{C1CE64C1-0F6F-4DE0-B1A5-6409751D4614}">
      <formula1>$AB$3:$AB$6</formula1>
    </dataValidation>
    <dataValidation type="list" allowBlank="1" showInputMessage="1" showErrorMessage="1" sqref="K10:L40" xr:uid="{415181F3-1842-4D22-A0A2-DD450FBCEB47}">
      <formula1>$AD$3:$AD$4</formula1>
    </dataValidation>
    <dataValidation type="list" allowBlank="1" showInputMessage="1" showErrorMessage="1" sqref="R10:R40" xr:uid="{05EC23CA-5A0A-47E4-9AAA-B2E871A194A9}">
      <formula1>$AC$3:$AC$5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2A69-835E-4DB9-9196-196938BD9F3B}">
  <sheetPr codeName="Tabelle20">
    <outlinePr showOutlineSymbols="0"/>
    <pageSetUpPr fitToPage="1"/>
  </sheetPr>
  <dimension ref="B1:AK51"/>
  <sheetViews>
    <sheetView showGridLines="0" showRowColHeaders="0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bestFit="1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37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1" customHeight="1" x14ac:dyDescent="0.2">
      <c r="B3" s="179" t="s">
        <v>1</v>
      </c>
      <c r="C3" s="180"/>
      <c r="D3" s="220" t="str">
        <f>IF(April!D3&lt;&gt;"",April!D3,"")</f>
        <v/>
      </c>
      <c r="E3" s="220"/>
      <c r="F3" s="220"/>
      <c r="G3" s="220"/>
      <c r="H3" s="3"/>
      <c r="I3" s="241" t="s">
        <v>5</v>
      </c>
      <c r="J3" s="241"/>
      <c r="K3" s="242" t="str">
        <f>"Mai"</f>
        <v>Mai</v>
      </c>
      <c r="L3" s="242"/>
      <c r="M3" s="242"/>
      <c r="N3" s="242"/>
      <c r="O3" s="242"/>
      <c r="P3" s="242"/>
      <c r="Q3" s="218"/>
      <c r="R3" s="159">
        <f>Jänner!R3</f>
        <v>2025</v>
      </c>
      <c r="S3" s="74"/>
      <c r="T3" s="74"/>
      <c r="U3" s="74"/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220" t="str">
        <f>IF(April!D4&lt;&gt;"",April!D4,"")</f>
        <v/>
      </c>
      <c r="E4" s="220"/>
      <c r="F4" s="220"/>
      <c r="G4" s="220"/>
      <c r="H4" s="46"/>
      <c r="I4" s="243"/>
      <c r="J4" s="243"/>
      <c r="K4" s="239"/>
      <c r="L4" s="239"/>
      <c r="M4" s="239"/>
      <c r="N4" s="239"/>
      <c r="O4" s="239"/>
      <c r="P4" s="239"/>
      <c r="Q4" s="239"/>
      <c r="R4" s="78"/>
      <c r="S4" s="78"/>
      <c r="T4" s="78"/>
      <c r="U4" s="140"/>
      <c r="X4" s="4"/>
      <c r="Y4" s="4"/>
      <c r="Z4" s="4"/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220" t="str">
        <f>IF(April!D5&lt;&gt;"",April!D5,"")</f>
        <v/>
      </c>
      <c r="E5" s="220"/>
      <c r="F5" s="220"/>
      <c r="G5" s="220"/>
      <c r="H5" s="3"/>
      <c r="I5" s="243"/>
      <c r="J5" s="243"/>
      <c r="K5" s="240"/>
      <c r="L5" s="240"/>
      <c r="M5" s="240"/>
      <c r="N5" s="240"/>
      <c r="O5" s="240"/>
      <c r="P5" s="240"/>
      <c r="Q5" s="240"/>
      <c r="R5" s="75"/>
      <c r="S5" s="75"/>
      <c r="T5" s="75"/>
      <c r="U5" s="75"/>
      <c r="X5" s="5">
        <v>39630</v>
      </c>
      <c r="Y5" s="4">
        <f>IF(K3=0, "Monat / Jahr eintragen (oben)", IF(K3&gt;=X5, 0.42, 0.38))</f>
        <v>0.42</v>
      </c>
      <c r="Z5" s="4"/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220" t="str">
        <f>IF(April!D6&lt;&gt;"",April!D6,"")</f>
        <v/>
      </c>
      <c r="E6" s="220"/>
      <c r="F6" s="220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4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3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199"/>
      <c r="U8" s="221" t="s">
        <v>103</v>
      </c>
      <c r="V8" s="222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8" t="s">
        <v>15</v>
      </c>
      <c r="K9" s="9" t="s">
        <v>69</v>
      </c>
      <c r="L9" s="9" t="s">
        <v>70</v>
      </c>
      <c r="M9" s="6"/>
      <c r="N9" s="8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3" t="str">
        <f>IF(AND(ISNUMBER(F10),ISNUMBER(G10)),MAX(ROUND(IF(G10&lt;F10,MOD(G10-F10,1),G10-F10)*24,2),0),"")</f>
        <v/>
      </c>
      <c r="I10" s="49" t="s">
        <v>22</v>
      </c>
      <c r="J10" s="63">
        <f>AK10</f>
        <v>0</v>
      </c>
      <c r="K10" s="64"/>
      <c r="L10" s="64"/>
      <c r="M10" s="50" t="s">
        <v>22</v>
      </c>
      <c r="N10" s="63" t="str">
        <f>IF(M10 =$AB$4,IF($R$3=$AA$4, 15, IF($R$3=$AA$5, 17, "")),"0")</f>
        <v>0</v>
      </c>
      <c r="O10" s="169"/>
      <c r="P10" s="168"/>
      <c r="Q10" s="12" t="str">
        <f t="shared" ref="Q10:Q40" si="0">IF(OR(O10="",P10=""),"",P10-O10)</f>
        <v/>
      </c>
      <c r="R10" s="79" t="s">
        <v>6</v>
      </c>
      <c r="S10" s="138" t="str">
        <f>IF(R10="Bitte auswählen", "", IF(R10="amtliches KM-Geld", IF($R$3=$AA$4, $Y$5, IF($R$3=$AA$5, $Y$6, "")), ""))</f>
        <v/>
      </c>
      <c r="T10" s="87" t="str">
        <f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5">
        <f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4" t="str">
        <f t="shared" ref="H11:H40" si="1">IF(AND(ISNUMBER(F11),ISNUMBER(G11)),MAX(ROUND(IF(G11&lt;F11,MOD(G11-F11,1),G11-F11)*24,2),0),"")</f>
        <v/>
      </c>
      <c r="I11" s="54" t="s">
        <v>22</v>
      </c>
      <c r="J11" s="63">
        <f t="shared" ref="J11:J40" si="2">AK11</f>
        <v>0</v>
      </c>
      <c r="K11" s="66"/>
      <c r="L11" s="66"/>
      <c r="M11" s="55" t="s">
        <v>22</v>
      </c>
      <c r="N11" s="63" t="str">
        <f t="shared" ref="N11:N40" si="3">IF(M11 =$AB$4,IF($R$3=$AA$4, 15, IF($R$3=$AA$5, 17, "")),"0")</f>
        <v>0</v>
      </c>
      <c r="O11" s="170"/>
      <c r="P11" s="171"/>
      <c r="Q11" s="16" t="str">
        <f t="shared" si="0"/>
        <v/>
      </c>
      <c r="R11" s="79" t="s">
        <v>6</v>
      </c>
      <c r="S11" s="138" t="str">
        <f t="shared" ref="S11:S40" si="4">IF(R11="Bitte auswählen", "", IF(R11="amtliches KM-Geld", IF($R$3=$AA$4, $Y$5, IF($R$3=$AA$5, $Y$6, "")), ""))</f>
        <v/>
      </c>
      <c r="T11" s="88" t="str">
        <f t="shared" ref="T11:T40" si="5">IF(ISBLANK(O11),"0",Q11*S11)</f>
        <v>0</v>
      </c>
      <c r="U11" s="152" t="s">
        <v>105</v>
      </c>
      <c r="V11" s="153"/>
      <c r="W11" s="13"/>
      <c r="X11" s="17">
        <f t="shared" ref="X11:Z40" si="6">IF($I11=X$9,$J11,0)</f>
        <v>0</v>
      </c>
      <c r="Y11" s="17">
        <f t="shared" si="6"/>
        <v>0</v>
      </c>
      <c r="Z11" s="17">
        <f t="shared" si="6"/>
        <v>0</v>
      </c>
      <c r="AB11" s="18">
        <f t="shared" ref="AB11:AD40" si="7">IF($M11=AB$9,$N11,0)</f>
        <v>0</v>
      </c>
      <c r="AC11" s="18">
        <f t="shared" si="7"/>
        <v>0</v>
      </c>
      <c r="AD11" s="18">
        <f t="shared" si="7"/>
        <v>0</v>
      </c>
      <c r="AF11" s="2">
        <f t="shared" ref="AF11:AF40" si="8">IF(AND($I11=$AB$4,$H11&gt;=12,H11&lt;&gt;""),IF($R$3=$AA$4, 26.4, IF($R$3=$AA$5, 30, "")),0)</f>
        <v>0</v>
      </c>
      <c r="AG11" s="2">
        <f t="shared" ref="AG11:AG40" si="9">IF(AND($I11=$AB$4,$H11&lt;12,H11&gt;3),IF($R$3=$AA$4, ROUNDUP($H11,0)*2.2, IF($R$3=$AA$5, ROUNDUP($H11,0)*2.5,0)),0)</f>
        <v>0</v>
      </c>
      <c r="AI11" s="2">
        <f t="shared" ref="AI11:AI40" si="10">IF(K11="Ja", IF($R$3=$AA$4,$AI$9, IF($R$3=$AA$5,$AI$8,0)), 0)</f>
        <v>0</v>
      </c>
      <c r="AJ11" s="2">
        <f t="shared" ref="AJ11:AJ40" si="11">IF(L11="Ja", IF($R$3=$AA$4,$AJ$9, IF($R$3=$AA$5,$AJ$8,0)), 0)</f>
        <v>0</v>
      </c>
      <c r="AK11" s="2">
        <f t="shared" ref="AK11:AK40" si="12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si="1"/>
        <v/>
      </c>
      <c r="I12" s="54" t="s">
        <v>22</v>
      </c>
      <c r="J12" s="63">
        <f t="shared" si="2"/>
        <v>0</v>
      </c>
      <c r="K12" s="66"/>
      <c r="L12" s="66"/>
      <c r="M12" s="55" t="s">
        <v>22</v>
      </c>
      <c r="N12" s="63" t="str">
        <f t="shared" si="3"/>
        <v>0</v>
      </c>
      <c r="O12" s="170"/>
      <c r="P12" s="171"/>
      <c r="Q12" s="16" t="str">
        <f t="shared" si="0"/>
        <v/>
      </c>
      <c r="R12" s="79" t="s">
        <v>6</v>
      </c>
      <c r="S12" s="138" t="str">
        <f t="shared" si="4"/>
        <v/>
      </c>
      <c r="T12" s="88" t="str">
        <f t="shared" si="5"/>
        <v>0</v>
      </c>
      <c r="U12" s="152" t="s">
        <v>105</v>
      </c>
      <c r="V12" s="153"/>
      <c r="W12" s="13"/>
      <c r="X12" s="17">
        <f t="shared" si="6"/>
        <v>0</v>
      </c>
      <c r="Y12" s="17">
        <f t="shared" si="6"/>
        <v>0</v>
      </c>
      <c r="Z12" s="17">
        <f t="shared" si="6"/>
        <v>0</v>
      </c>
      <c r="AB12" s="18">
        <f t="shared" si="7"/>
        <v>0</v>
      </c>
      <c r="AC12" s="18">
        <f t="shared" si="7"/>
        <v>0</v>
      </c>
      <c r="AD12" s="18">
        <f t="shared" si="7"/>
        <v>0</v>
      </c>
      <c r="AF12" s="2">
        <f t="shared" si="8"/>
        <v>0</v>
      </c>
      <c r="AG12" s="2">
        <f t="shared" si="9"/>
        <v>0</v>
      </c>
      <c r="AI12" s="2">
        <f t="shared" si="10"/>
        <v>0</v>
      </c>
      <c r="AJ12" s="2">
        <f t="shared" si="11"/>
        <v>0</v>
      </c>
      <c r="AK12" s="2">
        <f t="shared" si="12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1"/>
        <v/>
      </c>
      <c r="I13" s="54" t="s">
        <v>22</v>
      </c>
      <c r="J13" s="63">
        <f t="shared" si="2"/>
        <v>0</v>
      </c>
      <c r="K13" s="66"/>
      <c r="L13" s="66"/>
      <c r="M13" s="55" t="s">
        <v>22</v>
      </c>
      <c r="N13" s="63" t="str">
        <f t="shared" si="3"/>
        <v>0</v>
      </c>
      <c r="O13" s="170"/>
      <c r="P13" s="171"/>
      <c r="Q13" s="16" t="str">
        <f t="shared" si="0"/>
        <v/>
      </c>
      <c r="R13" s="79" t="s">
        <v>6</v>
      </c>
      <c r="S13" s="138" t="str">
        <f t="shared" si="4"/>
        <v/>
      </c>
      <c r="T13" s="88" t="str">
        <f t="shared" si="5"/>
        <v>0</v>
      </c>
      <c r="U13" s="152" t="s">
        <v>105</v>
      </c>
      <c r="V13" s="153"/>
      <c r="W13" s="13"/>
      <c r="X13" s="17">
        <f t="shared" si="6"/>
        <v>0</v>
      </c>
      <c r="Y13" s="17">
        <f t="shared" si="6"/>
        <v>0</v>
      </c>
      <c r="Z13" s="17">
        <f t="shared" si="6"/>
        <v>0</v>
      </c>
      <c r="AB13" s="18">
        <f t="shared" si="7"/>
        <v>0</v>
      </c>
      <c r="AC13" s="18">
        <f t="shared" si="7"/>
        <v>0</v>
      </c>
      <c r="AD13" s="18">
        <f t="shared" si="7"/>
        <v>0</v>
      </c>
      <c r="AF13" s="2">
        <f t="shared" si="8"/>
        <v>0</v>
      </c>
      <c r="AG13" s="2">
        <f t="shared" si="9"/>
        <v>0</v>
      </c>
      <c r="AI13" s="2">
        <f t="shared" si="10"/>
        <v>0</v>
      </c>
      <c r="AJ13" s="2">
        <f t="shared" si="11"/>
        <v>0</v>
      </c>
      <c r="AK13" s="2">
        <f t="shared" si="12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1"/>
        <v/>
      </c>
      <c r="I14" s="54" t="s">
        <v>22</v>
      </c>
      <c r="J14" s="63">
        <f t="shared" si="2"/>
        <v>0</v>
      </c>
      <c r="K14" s="66"/>
      <c r="L14" s="66"/>
      <c r="M14" s="55" t="s">
        <v>22</v>
      </c>
      <c r="N14" s="63" t="str">
        <f t="shared" si="3"/>
        <v>0</v>
      </c>
      <c r="O14" s="170"/>
      <c r="P14" s="171"/>
      <c r="Q14" s="16" t="str">
        <f t="shared" si="0"/>
        <v/>
      </c>
      <c r="R14" s="79" t="s">
        <v>6</v>
      </c>
      <c r="S14" s="138" t="str">
        <f t="shared" si="4"/>
        <v/>
      </c>
      <c r="T14" s="88" t="str">
        <f t="shared" si="5"/>
        <v>0</v>
      </c>
      <c r="U14" s="152" t="s">
        <v>105</v>
      </c>
      <c r="V14" s="154"/>
      <c r="W14" s="13"/>
      <c r="X14" s="17">
        <f t="shared" si="6"/>
        <v>0</v>
      </c>
      <c r="Y14" s="17">
        <f t="shared" si="6"/>
        <v>0</v>
      </c>
      <c r="Z14" s="17">
        <f t="shared" si="6"/>
        <v>0</v>
      </c>
      <c r="AB14" s="18">
        <f t="shared" si="7"/>
        <v>0</v>
      </c>
      <c r="AC14" s="18">
        <f t="shared" si="7"/>
        <v>0</v>
      </c>
      <c r="AD14" s="18">
        <f t="shared" si="7"/>
        <v>0</v>
      </c>
      <c r="AF14" s="2">
        <f t="shared" si="8"/>
        <v>0</v>
      </c>
      <c r="AG14" s="2">
        <f t="shared" si="9"/>
        <v>0</v>
      </c>
      <c r="AI14" s="2">
        <f t="shared" si="10"/>
        <v>0</v>
      </c>
      <c r="AJ14" s="2">
        <f t="shared" si="11"/>
        <v>0</v>
      </c>
      <c r="AK14" s="2">
        <f t="shared" si="12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1"/>
        <v/>
      </c>
      <c r="I15" s="54" t="s">
        <v>22</v>
      </c>
      <c r="J15" s="63">
        <f t="shared" si="2"/>
        <v>0</v>
      </c>
      <c r="K15" s="66"/>
      <c r="L15" s="66"/>
      <c r="M15" s="55" t="s">
        <v>22</v>
      </c>
      <c r="N15" s="63" t="str">
        <f t="shared" si="3"/>
        <v>0</v>
      </c>
      <c r="O15" s="170"/>
      <c r="P15" s="171"/>
      <c r="Q15" s="16" t="str">
        <f t="shared" si="0"/>
        <v/>
      </c>
      <c r="R15" s="79" t="s">
        <v>6</v>
      </c>
      <c r="S15" s="138" t="str">
        <f t="shared" si="4"/>
        <v/>
      </c>
      <c r="T15" s="88" t="str">
        <f t="shared" si="5"/>
        <v>0</v>
      </c>
      <c r="U15" s="152" t="s">
        <v>105</v>
      </c>
      <c r="V15" s="153"/>
      <c r="W15" s="13"/>
      <c r="X15" s="17">
        <f t="shared" si="6"/>
        <v>0</v>
      </c>
      <c r="Y15" s="17">
        <f t="shared" si="6"/>
        <v>0</v>
      </c>
      <c r="Z15" s="17">
        <f t="shared" si="6"/>
        <v>0</v>
      </c>
      <c r="AB15" s="18">
        <f t="shared" si="7"/>
        <v>0</v>
      </c>
      <c r="AC15" s="18">
        <f t="shared" si="7"/>
        <v>0</v>
      </c>
      <c r="AD15" s="18">
        <f t="shared" si="7"/>
        <v>0</v>
      </c>
      <c r="AF15" s="2">
        <f t="shared" si="8"/>
        <v>0</v>
      </c>
      <c r="AG15" s="2">
        <f t="shared" si="9"/>
        <v>0</v>
      </c>
      <c r="AI15" s="2">
        <f t="shared" si="10"/>
        <v>0</v>
      </c>
      <c r="AJ15" s="2">
        <f t="shared" si="11"/>
        <v>0</v>
      </c>
      <c r="AK15" s="2">
        <f t="shared" si="12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1"/>
        <v/>
      </c>
      <c r="I16" s="54" t="s">
        <v>22</v>
      </c>
      <c r="J16" s="63">
        <f t="shared" si="2"/>
        <v>0</v>
      </c>
      <c r="K16" s="66"/>
      <c r="L16" s="66"/>
      <c r="M16" s="55" t="s">
        <v>22</v>
      </c>
      <c r="N16" s="63" t="str">
        <f t="shared" si="3"/>
        <v>0</v>
      </c>
      <c r="O16" s="170"/>
      <c r="P16" s="171"/>
      <c r="Q16" s="16" t="str">
        <f t="shared" si="0"/>
        <v/>
      </c>
      <c r="R16" s="79" t="s">
        <v>6</v>
      </c>
      <c r="S16" s="138" t="str">
        <f t="shared" si="4"/>
        <v/>
      </c>
      <c r="T16" s="88" t="str">
        <f t="shared" si="5"/>
        <v>0</v>
      </c>
      <c r="U16" s="152" t="s">
        <v>105</v>
      </c>
      <c r="V16" s="154"/>
      <c r="W16" s="13"/>
      <c r="X16" s="17">
        <f t="shared" si="6"/>
        <v>0</v>
      </c>
      <c r="Y16" s="17">
        <f t="shared" si="6"/>
        <v>0</v>
      </c>
      <c r="Z16" s="17">
        <f t="shared" si="6"/>
        <v>0</v>
      </c>
      <c r="AB16" s="18">
        <f t="shared" si="7"/>
        <v>0</v>
      </c>
      <c r="AC16" s="18">
        <f t="shared" si="7"/>
        <v>0</v>
      </c>
      <c r="AD16" s="18">
        <f t="shared" si="7"/>
        <v>0</v>
      </c>
      <c r="AF16" s="2">
        <f t="shared" si="8"/>
        <v>0</v>
      </c>
      <c r="AG16" s="2">
        <f t="shared" si="9"/>
        <v>0</v>
      </c>
      <c r="AI16" s="2">
        <f t="shared" si="10"/>
        <v>0</v>
      </c>
      <c r="AJ16" s="2">
        <f t="shared" si="11"/>
        <v>0</v>
      </c>
      <c r="AK16" s="2">
        <f t="shared" si="12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1"/>
        <v/>
      </c>
      <c r="I17" s="54" t="s">
        <v>22</v>
      </c>
      <c r="J17" s="63">
        <f t="shared" si="2"/>
        <v>0</v>
      </c>
      <c r="K17" s="66"/>
      <c r="L17" s="66"/>
      <c r="M17" s="55" t="s">
        <v>22</v>
      </c>
      <c r="N17" s="63" t="str">
        <f t="shared" si="3"/>
        <v>0</v>
      </c>
      <c r="O17" s="170"/>
      <c r="P17" s="171"/>
      <c r="Q17" s="16" t="str">
        <f t="shared" si="0"/>
        <v/>
      </c>
      <c r="R17" s="79" t="s">
        <v>6</v>
      </c>
      <c r="S17" s="138" t="str">
        <f t="shared" si="4"/>
        <v/>
      </c>
      <c r="T17" s="88" t="str">
        <f t="shared" si="5"/>
        <v>0</v>
      </c>
      <c r="U17" s="152" t="s">
        <v>105</v>
      </c>
      <c r="V17" s="153"/>
      <c r="W17" s="13"/>
      <c r="X17" s="17">
        <f t="shared" si="6"/>
        <v>0</v>
      </c>
      <c r="Y17" s="17">
        <f t="shared" si="6"/>
        <v>0</v>
      </c>
      <c r="Z17" s="17">
        <f t="shared" si="6"/>
        <v>0</v>
      </c>
      <c r="AB17" s="18">
        <f t="shared" si="7"/>
        <v>0</v>
      </c>
      <c r="AC17" s="18">
        <f t="shared" si="7"/>
        <v>0</v>
      </c>
      <c r="AD17" s="18">
        <f t="shared" si="7"/>
        <v>0</v>
      </c>
      <c r="AF17" s="2">
        <f t="shared" si="8"/>
        <v>0</v>
      </c>
      <c r="AG17" s="2">
        <f t="shared" si="9"/>
        <v>0</v>
      </c>
      <c r="AI17" s="2">
        <f t="shared" si="10"/>
        <v>0</v>
      </c>
      <c r="AJ17" s="2">
        <f t="shared" si="11"/>
        <v>0</v>
      </c>
      <c r="AK17" s="2">
        <f t="shared" si="12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1"/>
        <v/>
      </c>
      <c r="I18" s="54" t="s">
        <v>22</v>
      </c>
      <c r="J18" s="63">
        <f t="shared" si="2"/>
        <v>0</v>
      </c>
      <c r="K18" s="66"/>
      <c r="L18" s="66"/>
      <c r="M18" s="55" t="s">
        <v>22</v>
      </c>
      <c r="N18" s="63" t="str">
        <f t="shared" si="3"/>
        <v>0</v>
      </c>
      <c r="O18" s="170"/>
      <c r="P18" s="171"/>
      <c r="Q18" s="16" t="str">
        <f t="shared" si="0"/>
        <v/>
      </c>
      <c r="R18" s="79" t="s">
        <v>6</v>
      </c>
      <c r="S18" s="138" t="str">
        <f t="shared" si="4"/>
        <v/>
      </c>
      <c r="T18" s="88" t="str">
        <f t="shared" si="5"/>
        <v>0</v>
      </c>
      <c r="U18" s="152" t="s">
        <v>105</v>
      </c>
      <c r="V18" s="153"/>
      <c r="W18" s="13"/>
      <c r="X18" s="17">
        <f t="shared" si="6"/>
        <v>0</v>
      </c>
      <c r="Y18" s="17">
        <f t="shared" si="6"/>
        <v>0</v>
      </c>
      <c r="Z18" s="17">
        <f t="shared" si="6"/>
        <v>0</v>
      </c>
      <c r="AB18" s="18">
        <f t="shared" si="7"/>
        <v>0</v>
      </c>
      <c r="AC18" s="18">
        <f t="shared" si="7"/>
        <v>0</v>
      </c>
      <c r="AD18" s="18">
        <f t="shared" si="7"/>
        <v>0</v>
      </c>
      <c r="AF18" s="2">
        <f t="shared" si="8"/>
        <v>0</v>
      </c>
      <c r="AG18" s="2">
        <f t="shared" si="9"/>
        <v>0</v>
      </c>
      <c r="AI18" s="2">
        <f t="shared" si="10"/>
        <v>0</v>
      </c>
      <c r="AJ18" s="2">
        <f t="shared" si="11"/>
        <v>0</v>
      </c>
      <c r="AK18" s="2">
        <f t="shared" si="12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1"/>
        <v/>
      </c>
      <c r="I19" s="54" t="s">
        <v>22</v>
      </c>
      <c r="J19" s="63">
        <f t="shared" si="2"/>
        <v>0</v>
      </c>
      <c r="K19" s="66"/>
      <c r="L19" s="66"/>
      <c r="M19" s="55" t="s">
        <v>22</v>
      </c>
      <c r="N19" s="63" t="str">
        <f t="shared" si="3"/>
        <v>0</v>
      </c>
      <c r="O19" s="170"/>
      <c r="P19" s="171"/>
      <c r="Q19" s="16" t="str">
        <f t="shared" si="0"/>
        <v/>
      </c>
      <c r="R19" s="79" t="s">
        <v>6</v>
      </c>
      <c r="S19" s="138" t="str">
        <f t="shared" si="4"/>
        <v/>
      </c>
      <c r="T19" s="88" t="str">
        <f t="shared" si="5"/>
        <v>0</v>
      </c>
      <c r="U19" s="152" t="s">
        <v>105</v>
      </c>
      <c r="V19" s="153"/>
      <c r="W19" s="13"/>
      <c r="X19" s="17">
        <f t="shared" si="6"/>
        <v>0</v>
      </c>
      <c r="Y19" s="17">
        <f t="shared" si="6"/>
        <v>0</v>
      </c>
      <c r="Z19" s="17">
        <f t="shared" si="6"/>
        <v>0</v>
      </c>
      <c r="AB19" s="18">
        <f t="shared" si="7"/>
        <v>0</v>
      </c>
      <c r="AC19" s="18">
        <f t="shared" si="7"/>
        <v>0</v>
      </c>
      <c r="AD19" s="18">
        <f t="shared" si="7"/>
        <v>0</v>
      </c>
      <c r="AF19" s="2">
        <f t="shared" si="8"/>
        <v>0</v>
      </c>
      <c r="AG19" s="2">
        <f t="shared" si="9"/>
        <v>0</v>
      </c>
      <c r="AI19" s="2">
        <f t="shared" si="10"/>
        <v>0</v>
      </c>
      <c r="AJ19" s="2">
        <f t="shared" si="11"/>
        <v>0</v>
      </c>
      <c r="AK19" s="2">
        <f t="shared" si="12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1"/>
        <v/>
      </c>
      <c r="I20" s="54" t="s">
        <v>22</v>
      </c>
      <c r="J20" s="63">
        <f t="shared" si="2"/>
        <v>0</v>
      </c>
      <c r="K20" s="66"/>
      <c r="L20" s="66"/>
      <c r="M20" s="55" t="s">
        <v>22</v>
      </c>
      <c r="N20" s="63" t="str">
        <f t="shared" si="3"/>
        <v>0</v>
      </c>
      <c r="O20" s="170"/>
      <c r="P20" s="171"/>
      <c r="Q20" s="16" t="str">
        <f t="shared" si="0"/>
        <v/>
      </c>
      <c r="R20" s="79" t="s">
        <v>6</v>
      </c>
      <c r="S20" s="138" t="str">
        <f t="shared" si="4"/>
        <v/>
      </c>
      <c r="T20" s="88" t="str">
        <f t="shared" si="5"/>
        <v>0</v>
      </c>
      <c r="U20" s="152" t="s">
        <v>105</v>
      </c>
      <c r="V20" s="155"/>
      <c r="W20" s="13"/>
      <c r="X20" s="17">
        <f t="shared" si="6"/>
        <v>0</v>
      </c>
      <c r="Y20" s="17">
        <f t="shared" si="6"/>
        <v>0</v>
      </c>
      <c r="Z20" s="17">
        <f t="shared" si="6"/>
        <v>0</v>
      </c>
      <c r="AB20" s="18">
        <f t="shared" si="7"/>
        <v>0</v>
      </c>
      <c r="AC20" s="18">
        <f t="shared" si="7"/>
        <v>0</v>
      </c>
      <c r="AD20" s="18">
        <f t="shared" si="7"/>
        <v>0</v>
      </c>
      <c r="AF20" s="2">
        <f t="shared" si="8"/>
        <v>0</v>
      </c>
      <c r="AG20" s="2">
        <f t="shared" si="9"/>
        <v>0</v>
      </c>
      <c r="AI20" s="2">
        <f t="shared" si="10"/>
        <v>0</v>
      </c>
      <c r="AJ20" s="2">
        <f t="shared" si="11"/>
        <v>0</v>
      </c>
      <c r="AK20" s="2">
        <f t="shared" si="12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1"/>
        <v/>
      </c>
      <c r="I21" s="54" t="s">
        <v>22</v>
      </c>
      <c r="J21" s="63">
        <f t="shared" si="2"/>
        <v>0</v>
      </c>
      <c r="K21" s="66"/>
      <c r="L21" s="66"/>
      <c r="M21" s="55" t="s">
        <v>22</v>
      </c>
      <c r="N21" s="63" t="str">
        <f t="shared" si="3"/>
        <v>0</v>
      </c>
      <c r="O21" s="170"/>
      <c r="P21" s="171"/>
      <c r="Q21" s="16" t="str">
        <f t="shared" si="0"/>
        <v/>
      </c>
      <c r="R21" s="79" t="s">
        <v>6</v>
      </c>
      <c r="S21" s="138" t="str">
        <f t="shared" si="4"/>
        <v/>
      </c>
      <c r="T21" s="88" t="str">
        <f t="shared" si="5"/>
        <v>0</v>
      </c>
      <c r="U21" s="152" t="s">
        <v>105</v>
      </c>
      <c r="V21" s="155"/>
      <c r="W21" s="13"/>
      <c r="X21" s="17">
        <f t="shared" si="6"/>
        <v>0</v>
      </c>
      <c r="Y21" s="17">
        <f t="shared" si="6"/>
        <v>0</v>
      </c>
      <c r="Z21" s="17">
        <f t="shared" si="6"/>
        <v>0</v>
      </c>
      <c r="AB21" s="18">
        <f t="shared" si="7"/>
        <v>0</v>
      </c>
      <c r="AC21" s="18">
        <f t="shared" si="7"/>
        <v>0</v>
      </c>
      <c r="AD21" s="18">
        <f t="shared" si="7"/>
        <v>0</v>
      </c>
      <c r="AF21" s="2">
        <f t="shared" si="8"/>
        <v>0</v>
      </c>
      <c r="AG21" s="2">
        <f t="shared" si="9"/>
        <v>0</v>
      </c>
      <c r="AI21" s="2">
        <f t="shared" si="10"/>
        <v>0</v>
      </c>
      <c r="AJ21" s="2">
        <f t="shared" si="11"/>
        <v>0</v>
      </c>
      <c r="AK21" s="2">
        <f t="shared" si="12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1"/>
        <v/>
      </c>
      <c r="I22" s="54" t="s">
        <v>22</v>
      </c>
      <c r="J22" s="63">
        <f t="shared" si="2"/>
        <v>0</v>
      </c>
      <c r="K22" s="66"/>
      <c r="L22" s="66"/>
      <c r="M22" s="55" t="s">
        <v>22</v>
      </c>
      <c r="N22" s="63" t="str">
        <f t="shared" si="3"/>
        <v>0</v>
      </c>
      <c r="O22" s="170"/>
      <c r="P22" s="171"/>
      <c r="Q22" s="16" t="str">
        <f t="shared" si="0"/>
        <v/>
      </c>
      <c r="R22" s="79" t="s">
        <v>6</v>
      </c>
      <c r="S22" s="138" t="str">
        <f t="shared" si="4"/>
        <v/>
      </c>
      <c r="T22" s="88" t="str">
        <f t="shared" si="5"/>
        <v>0</v>
      </c>
      <c r="U22" s="152" t="s">
        <v>105</v>
      </c>
      <c r="V22" s="155"/>
      <c r="W22" s="13"/>
      <c r="X22" s="17">
        <f t="shared" si="6"/>
        <v>0</v>
      </c>
      <c r="Y22" s="17">
        <f t="shared" si="6"/>
        <v>0</v>
      </c>
      <c r="Z22" s="17">
        <f t="shared" si="6"/>
        <v>0</v>
      </c>
      <c r="AB22" s="18">
        <f t="shared" si="7"/>
        <v>0</v>
      </c>
      <c r="AC22" s="18">
        <f t="shared" si="7"/>
        <v>0</v>
      </c>
      <c r="AD22" s="18">
        <f t="shared" si="7"/>
        <v>0</v>
      </c>
      <c r="AF22" s="2">
        <f t="shared" si="8"/>
        <v>0</v>
      </c>
      <c r="AG22" s="2">
        <f t="shared" si="9"/>
        <v>0</v>
      </c>
      <c r="AI22" s="2">
        <f t="shared" si="10"/>
        <v>0</v>
      </c>
      <c r="AJ22" s="2">
        <f t="shared" si="11"/>
        <v>0</v>
      </c>
      <c r="AK22" s="2">
        <f t="shared" si="12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1"/>
        <v/>
      </c>
      <c r="I23" s="54" t="s">
        <v>22</v>
      </c>
      <c r="J23" s="63">
        <f t="shared" si="2"/>
        <v>0</v>
      </c>
      <c r="K23" s="66"/>
      <c r="L23" s="66"/>
      <c r="M23" s="55" t="s">
        <v>22</v>
      </c>
      <c r="N23" s="63" t="str">
        <f t="shared" si="3"/>
        <v>0</v>
      </c>
      <c r="O23" s="170"/>
      <c r="P23" s="171"/>
      <c r="Q23" s="16" t="str">
        <f t="shared" si="0"/>
        <v/>
      </c>
      <c r="R23" s="79" t="s">
        <v>6</v>
      </c>
      <c r="S23" s="138" t="str">
        <f t="shared" si="4"/>
        <v/>
      </c>
      <c r="T23" s="88" t="str">
        <f t="shared" si="5"/>
        <v>0</v>
      </c>
      <c r="U23" s="152" t="s">
        <v>105</v>
      </c>
      <c r="V23" s="154"/>
      <c r="W23" s="13"/>
      <c r="X23" s="17">
        <f t="shared" si="6"/>
        <v>0</v>
      </c>
      <c r="Y23" s="17">
        <f t="shared" si="6"/>
        <v>0</v>
      </c>
      <c r="Z23" s="17">
        <f t="shared" si="6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F23" s="2">
        <f t="shared" si="8"/>
        <v>0</v>
      </c>
      <c r="AG23" s="2">
        <f t="shared" si="9"/>
        <v>0</v>
      </c>
      <c r="AI23" s="2">
        <f t="shared" si="10"/>
        <v>0</v>
      </c>
      <c r="AJ23" s="2">
        <f t="shared" si="11"/>
        <v>0</v>
      </c>
      <c r="AK23" s="2">
        <f t="shared" si="12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1"/>
        <v/>
      </c>
      <c r="I24" s="54" t="s">
        <v>22</v>
      </c>
      <c r="J24" s="63">
        <f t="shared" si="2"/>
        <v>0</v>
      </c>
      <c r="K24" s="66"/>
      <c r="L24" s="66"/>
      <c r="M24" s="55" t="s">
        <v>22</v>
      </c>
      <c r="N24" s="63" t="str">
        <f t="shared" si="3"/>
        <v>0</v>
      </c>
      <c r="O24" s="170"/>
      <c r="P24" s="171"/>
      <c r="Q24" s="16" t="str">
        <f t="shared" si="0"/>
        <v/>
      </c>
      <c r="R24" s="79" t="s">
        <v>6</v>
      </c>
      <c r="S24" s="138" t="str">
        <f t="shared" si="4"/>
        <v/>
      </c>
      <c r="T24" s="88" t="str">
        <f t="shared" si="5"/>
        <v>0</v>
      </c>
      <c r="U24" s="152" t="s">
        <v>105</v>
      </c>
      <c r="V24" s="153"/>
      <c r="W24" s="13"/>
      <c r="X24" s="17">
        <f t="shared" si="6"/>
        <v>0</v>
      </c>
      <c r="Y24" s="17">
        <f t="shared" si="6"/>
        <v>0</v>
      </c>
      <c r="Z24" s="17">
        <f t="shared" si="6"/>
        <v>0</v>
      </c>
      <c r="AB24" s="18">
        <f t="shared" si="7"/>
        <v>0</v>
      </c>
      <c r="AC24" s="18">
        <f t="shared" si="7"/>
        <v>0</v>
      </c>
      <c r="AD24" s="18">
        <f t="shared" si="7"/>
        <v>0</v>
      </c>
      <c r="AF24" s="2">
        <f t="shared" si="8"/>
        <v>0</v>
      </c>
      <c r="AG24" s="2">
        <f t="shared" si="9"/>
        <v>0</v>
      </c>
      <c r="AI24" s="2">
        <f t="shared" si="10"/>
        <v>0</v>
      </c>
      <c r="AJ24" s="2">
        <f t="shared" si="11"/>
        <v>0</v>
      </c>
      <c r="AK24" s="2">
        <f t="shared" si="12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1"/>
        <v/>
      </c>
      <c r="I25" s="54" t="s">
        <v>22</v>
      </c>
      <c r="J25" s="63">
        <f t="shared" si="2"/>
        <v>0</v>
      </c>
      <c r="K25" s="66"/>
      <c r="L25" s="66"/>
      <c r="M25" s="55" t="s">
        <v>22</v>
      </c>
      <c r="N25" s="63" t="str">
        <f t="shared" si="3"/>
        <v>0</v>
      </c>
      <c r="O25" s="170"/>
      <c r="P25" s="171"/>
      <c r="Q25" s="16" t="str">
        <f t="shared" si="0"/>
        <v/>
      </c>
      <c r="R25" s="79" t="s">
        <v>6</v>
      </c>
      <c r="S25" s="138" t="str">
        <f t="shared" si="4"/>
        <v/>
      </c>
      <c r="T25" s="88" t="str">
        <f t="shared" si="5"/>
        <v>0</v>
      </c>
      <c r="U25" s="152" t="s">
        <v>105</v>
      </c>
      <c r="V25" s="153"/>
      <c r="W25" s="13"/>
      <c r="X25" s="17">
        <f t="shared" si="6"/>
        <v>0</v>
      </c>
      <c r="Y25" s="17">
        <f t="shared" si="6"/>
        <v>0</v>
      </c>
      <c r="Z25" s="17">
        <f t="shared" si="6"/>
        <v>0</v>
      </c>
      <c r="AB25" s="18">
        <f t="shared" si="7"/>
        <v>0</v>
      </c>
      <c r="AC25" s="18">
        <f t="shared" si="7"/>
        <v>0</v>
      </c>
      <c r="AD25" s="18">
        <f t="shared" si="7"/>
        <v>0</v>
      </c>
      <c r="AF25" s="2">
        <f t="shared" si="8"/>
        <v>0</v>
      </c>
      <c r="AG25" s="2">
        <f t="shared" si="9"/>
        <v>0</v>
      </c>
      <c r="AI25" s="2">
        <f t="shared" si="10"/>
        <v>0</v>
      </c>
      <c r="AJ25" s="2">
        <f t="shared" si="11"/>
        <v>0</v>
      </c>
      <c r="AK25" s="2">
        <f t="shared" si="12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1"/>
        <v/>
      </c>
      <c r="I26" s="54" t="s">
        <v>22</v>
      </c>
      <c r="J26" s="63">
        <f t="shared" si="2"/>
        <v>0</v>
      </c>
      <c r="K26" s="66"/>
      <c r="L26" s="66"/>
      <c r="M26" s="55" t="s">
        <v>22</v>
      </c>
      <c r="N26" s="63" t="str">
        <f t="shared" si="3"/>
        <v>0</v>
      </c>
      <c r="O26" s="170"/>
      <c r="P26" s="171"/>
      <c r="Q26" s="16" t="str">
        <f t="shared" si="0"/>
        <v/>
      </c>
      <c r="R26" s="79" t="s">
        <v>6</v>
      </c>
      <c r="S26" s="138" t="str">
        <f t="shared" si="4"/>
        <v/>
      </c>
      <c r="T26" s="88" t="str">
        <f t="shared" si="5"/>
        <v>0</v>
      </c>
      <c r="U26" s="152" t="s">
        <v>105</v>
      </c>
      <c r="V26" s="153"/>
      <c r="W26" s="13"/>
      <c r="X26" s="17">
        <f t="shared" si="6"/>
        <v>0</v>
      </c>
      <c r="Y26" s="17">
        <f t="shared" si="6"/>
        <v>0</v>
      </c>
      <c r="Z26" s="17">
        <f t="shared" si="6"/>
        <v>0</v>
      </c>
      <c r="AB26" s="18">
        <f t="shared" si="7"/>
        <v>0</v>
      </c>
      <c r="AC26" s="18">
        <f t="shared" si="7"/>
        <v>0</v>
      </c>
      <c r="AD26" s="18">
        <f t="shared" si="7"/>
        <v>0</v>
      </c>
      <c r="AF26" s="2">
        <f t="shared" si="8"/>
        <v>0</v>
      </c>
      <c r="AG26" s="2">
        <f t="shared" si="9"/>
        <v>0</v>
      </c>
      <c r="AI26" s="2">
        <f t="shared" si="10"/>
        <v>0</v>
      </c>
      <c r="AJ26" s="2">
        <f t="shared" si="11"/>
        <v>0</v>
      </c>
      <c r="AK26" s="2">
        <f t="shared" si="12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1"/>
        <v/>
      </c>
      <c r="I27" s="54" t="s">
        <v>22</v>
      </c>
      <c r="J27" s="63">
        <f t="shared" si="2"/>
        <v>0</v>
      </c>
      <c r="K27" s="66"/>
      <c r="L27" s="66"/>
      <c r="M27" s="55" t="s">
        <v>22</v>
      </c>
      <c r="N27" s="63" t="str">
        <f t="shared" si="3"/>
        <v>0</v>
      </c>
      <c r="O27" s="170"/>
      <c r="P27" s="171"/>
      <c r="Q27" s="16" t="str">
        <f t="shared" si="0"/>
        <v/>
      </c>
      <c r="R27" s="79" t="s">
        <v>6</v>
      </c>
      <c r="S27" s="138" t="str">
        <f t="shared" si="4"/>
        <v/>
      </c>
      <c r="T27" s="88" t="str">
        <f t="shared" si="5"/>
        <v>0</v>
      </c>
      <c r="U27" s="152" t="s">
        <v>105</v>
      </c>
      <c r="V27" s="153"/>
      <c r="W27" s="13"/>
      <c r="X27" s="17">
        <f t="shared" si="6"/>
        <v>0</v>
      </c>
      <c r="Y27" s="17">
        <f t="shared" si="6"/>
        <v>0</v>
      </c>
      <c r="Z27" s="17">
        <f t="shared" si="6"/>
        <v>0</v>
      </c>
      <c r="AB27" s="18">
        <f t="shared" si="7"/>
        <v>0</v>
      </c>
      <c r="AC27" s="18">
        <f t="shared" si="7"/>
        <v>0</v>
      </c>
      <c r="AD27" s="18">
        <f t="shared" si="7"/>
        <v>0</v>
      </c>
      <c r="AF27" s="2">
        <f t="shared" si="8"/>
        <v>0</v>
      </c>
      <c r="AG27" s="2">
        <f t="shared" si="9"/>
        <v>0</v>
      </c>
      <c r="AI27" s="2">
        <f t="shared" si="10"/>
        <v>0</v>
      </c>
      <c r="AJ27" s="2">
        <f t="shared" si="11"/>
        <v>0</v>
      </c>
      <c r="AK27" s="2">
        <f t="shared" si="12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1"/>
        <v/>
      </c>
      <c r="I28" s="54" t="s">
        <v>22</v>
      </c>
      <c r="J28" s="63">
        <f t="shared" si="2"/>
        <v>0</v>
      </c>
      <c r="K28" s="66"/>
      <c r="L28" s="66"/>
      <c r="M28" s="55" t="s">
        <v>22</v>
      </c>
      <c r="N28" s="63" t="str">
        <f t="shared" si="3"/>
        <v>0</v>
      </c>
      <c r="O28" s="170"/>
      <c r="P28" s="171"/>
      <c r="Q28" s="16" t="str">
        <f t="shared" si="0"/>
        <v/>
      </c>
      <c r="R28" s="79" t="s">
        <v>6</v>
      </c>
      <c r="S28" s="138" t="str">
        <f t="shared" si="4"/>
        <v/>
      </c>
      <c r="T28" s="88" t="str">
        <f t="shared" si="5"/>
        <v>0</v>
      </c>
      <c r="U28" s="152" t="s">
        <v>105</v>
      </c>
      <c r="V28" s="153"/>
      <c r="W28" s="13"/>
      <c r="X28" s="17">
        <f t="shared" si="6"/>
        <v>0</v>
      </c>
      <c r="Y28" s="17">
        <f t="shared" si="6"/>
        <v>0</v>
      </c>
      <c r="Z28" s="17">
        <f t="shared" si="6"/>
        <v>0</v>
      </c>
      <c r="AB28" s="18">
        <f t="shared" si="7"/>
        <v>0</v>
      </c>
      <c r="AC28" s="18">
        <f t="shared" si="7"/>
        <v>0</v>
      </c>
      <c r="AD28" s="18">
        <f t="shared" si="7"/>
        <v>0</v>
      </c>
      <c r="AF28" s="2">
        <f t="shared" si="8"/>
        <v>0</v>
      </c>
      <c r="AG28" s="2">
        <f t="shared" si="9"/>
        <v>0</v>
      </c>
      <c r="AI28" s="2">
        <f t="shared" si="10"/>
        <v>0</v>
      </c>
      <c r="AJ28" s="2">
        <f t="shared" si="11"/>
        <v>0</v>
      </c>
      <c r="AK28" s="2">
        <f t="shared" si="12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1"/>
        <v/>
      </c>
      <c r="I29" s="54" t="s">
        <v>22</v>
      </c>
      <c r="J29" s="63">
        <f t="shared" si="2"/>
        <v>0</v>
      </c>
      <c r="K29" s="66"/>
      <c r="L29" s="66"/>
      <c r="M29" s="55" t="s">
        <v>22</v>
      </c>
      <c r="N29" s="63" t="str">
        <f t="shared" si="3"/>
        <v>0</v>
      </c>
      <c r="O29" s="170"/>
      <c r="P29" s="171"/>
      <c r="Q29" s="16" t="str">
        <f t="shared" si="0"/>
        <v/>
      </c>
      <c r="R29" s="79" t="s">
        <v>6</v>
      </c>
      <c r="S29" s="138" t="str">
        <f t="shared" si="4"/>
        <v/>
      </c>
      <c r="T29" s="88" t="str">
        <f t="shared" si="5"/>
        <v>0</v>
      </c>
      <c r="U29" s="152" t="s">
        <v>105</v>
      </c>
      <c r="V29" s="154"/>
      <c r="W29" s="13"/>
      <c r="X29" s="17">
        <f t="shared" si="6"/>
        <v>0</v>
      </c>
      <c r="Y29" s="17">
        <f t="shared" si="6"/>
        <v>0</v>
      </c>
      <c r="Z29" s="17">
        <f t="shared" si="6"/>
        <v>0</v>
      </c>
      <c r="AB29" s="18">
        <f t="shared" si="7"/>
        <v>0</v>
      </c>
      <c r="AC29" s="18">
        <f t="shared" si="7"/>
        <v>0</v>
      </c>
      <c r="AD29" s="18">
        <f t="shared" si="7"/>
        <v>0</v>
      </c>
      <c r="AF29" s="2">
        <f t="shared" si="8"/>
        <v>0</v>
      </c>
      <c r="AG29" s="2">
        <f t="shared" si="9"/>
        <v>0</v>
      </c>
      <c r="AI29" s="2">
        <f t="shared" si="10"/>
        <v>0</v>
      </c>
      <c r="AJ29" s="2">
        <f t="shared" si="11"/>
        <v>0</v>
      </c>
      <c r="AK29" s="2">
        <f t="shared" si="12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1"/>
        <v/>
      </c>
      <c r="I30" s="54" t="s">
        <v>22</v>
      </c>
      <c r="J30" s="63">
        <f t="shared" si="2"/>
        <v>0</v>
      </c>
      <c r="K30" s="66"/>
      <c r="L30" s="66"/>
      <c r="M30" s="55" t="s">
        <v>22</v>
      </c>
      <c r="N30" s="63" t="str">
        <f t="shared" si="3"/>
        <v>0</v>
      </c>
      <c r="O30" s="170"/>
      <c r="P30" s="171"/>
      <c r="Q30" s="16" t="str">
        <f t="shared" si="0"/>
        <v/>
      </c>
      <c r="R30" s="79" t="s">
        <v>6</v>
      </c>
      <c r="S30" s="138" t="str">
        <f t="shared" si="4"/>
        <v/>
      </c>
      <c r="T30" s="88" t="str">
        <f t="shared" si="5"/>
        <v>0</v>
      </c>
      <c r="U30" s="152" t="s">
        <v>105</v>
      </c>
      <c r="V30" s="153"/>
      <c r="W30" s="13"/>
      <c r="X30" s="17">
        <f t="shared" si="6"/>
        <v>0</v>
      </c>
      <c r="Y30" s="17">
        <f t="shared" si="6"/>
        <v>0</v>
      </c>
      <c r="Z30" s="17">
        <f t="shared" si="6"/>
        <v>0</v>
      </c>
      <c r="AB30" s="18">
        <f t="shared" si="7"/>
        <v>0</v>
      </c>
      <c r="AC30" s="18">
        <f t="shared" si="7"/>
        <v>0</v>
      </c>
      <c r="AD30" s="18">
        <f t="shared" si="7"/>
        <v>0</v>
      </c>
      <c r="AF30" s="2">
        <f t="shared" si="8"/>
        <v>0</v>
      </c>
      <c r="AG30" s="2">
        <f t="shared" si="9"/>
        <v>0</v>
      </c>
      <c r="AI30" s="2">
        <f t="shared" si="10"/>
        <v>0</v>
      </c>
      <c r="AJ30" s="2">
        <f t="shared" si="11"/>
        <v>0</v>
      </c>
      <c r="AK30" s="2">
        <f t="shared" si="12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1"/>
        <v/>
      </c>
      <c r="I31" s="54" t="s">
        <v>22</v>
      </c>
      <c r="J31" s="63">
        <f t="shared" si="2"/>
        <v>0</v>
      </c>
      <c r="K31" s="66"/>
      <c r="L31" s="66"/>
      <c r="M31" s="55" t="s">
        <v>22</v>
      </c>
      <c r="N31" s="63" t="str">
        <f t="shared" si="3"/>
        <v>0</v>
      </c>
      <c r="O31" s="170"/>
      <c r="P31" s="171"/>
      <c r="Q31" s="16" t="str">
        <f t="shared" si="0"/>
        <v/>
      </c>
      <c r="R31" s="79" t="s">
        <v>6</v>
      </c>
      <c r="S31" s="138" t="str">
        <f t="shared" si="4"/>
        <v/>
      </c>
      <c r="T31" s="88" t="str">
        <f t="shared" si="5"/>
        <v>0</v>
      </c>
      <c r="U31" s="152" t="s">
        <v>105</v>
      </c>
      <c r="V31" s="153"/>
      <c r="W31" s="13"/>
      <c r="X31" s="17">
        <f t="shared" si="6"/>
        <v>0</v>
      </c>
      <c r="Y31" s="17">
        <f t="shared" si="6"/>
        <v>0</v>
      </c>
      <c r="Z31" s="17">
        <f t="shared" si="6"/>
        <v>0</v>
      </c>
      <c r="AB31" s="18">
        <f t="shared" si="7"/>
        <v>0</v>
      </c>
      <c r="AC31" s="18">
        <f t="shared" si="7"/>
        <v>0</v>
      </c>
      <c r="AD31" s="18">
        <f t="shared" si="7"/>
        <v>0</v>
      </c>
      <c r="AF31" s="2">
        <f t="shared" si="8"/>
        <v>0</v>
      </c>
      <c r="AG31" s="2">
        <f t="shared" si="9"/>
        <v>0</v>
      </c>
      <c r="AI31" s="2">
        <f t="shared" si="10"/>
        <v>0</v>
      </c>
      <c r="AJ31" s="2">
        <f t="shared" si="11"/>
        <v>0</v>
      </c>
      <c r="AK31" s="2">
        <f t="shared" si="12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1"/>
        <v/>
      </c>
      <c r="I32" s="54" t="s">
        <v>22</v>
      </c>
      <c r="J32" s="63">
        <f t="shared" si="2"/>
        <v>0</v>
      </c>
      <c r="K32" s="66"/>
      <c r="L32" s="66"/>
      <c r="M32" s="55" t="s">
        <v>22</v>
      </c>
      <c r="N32" s="63" t="str">
        <f t="shared" si="3"/>
        <v>0</v>
      </c>
      <c r="O32" s="170"/>
      <c r="P32" s="171"/>
      <c r="Q32" s="16" t="str">
        <f t="shared" si="0"/>
        <v/>
      </c>
      <c r="R32" s="79" t="s">
        <v>6</v>
      </c>
      <c r="S32" s="138" t="str">
        <f t="shared" si="4"/>
        <v/>
      </c>
      <c r="T32" s="88" t="str">
        <f t="shared" si="5"/>
        <v>0</v>
      </c>
      <c r="U32" s="152" t="s">
        <v>105</v>
      </c>
      <c r="V32" s="153"/>
      <c r="W32" s="13"/>
      <c r="X32" s="17">
        <f t="shared" si="6"/>
        <v>0</v>
      </c>
      <c r="Y32" s="17">
        <f t="shared" si="6"/>
        <v>0</v>
      </c>
      <c r="Z32" s="17">
        <f t="shared" si="6"/>
        <v>0</v>
      </c>
      <c r="AB32" s="18">
        <f t="shared" si="7"/>
        <v>0</v>
      </c>
      <c r="AC32" s="18">
        <f t="shared" si="7"/>
        <v>0</v>
      </c>
      <c r="AD32" s="18">
        <f t="shared" si="7"/>
        <v>0</v>
      </c>
      <c r="AF32" s="2">
        <f t="shared" si="8"/>
        <v>0</v>
      </c>
      <c r="AG32" s="2">
        <f t="shared" si="9"/>
        <v>0</v>
      </c>
      <c r="AI32" s="2">
        <f t="shared" si="10"/>
        <v>0</v>
      </c>
      <c r="AJ32" s="2">
        <f t="shared" si="11"/>
        <v>0</v>
      </c>
      <c r="AK32" s="2">
        <f t="shared" si="12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1"/>
        <v/>
      </c>
      <c r="I33" s="54" t="s">
        <v>22</v>
      </c>
      <c r="J33" s="63">
        <f t="shared" si="2"/>
        <v>0</v>
      </c>
      <c r="K33" s="66"/>
      <c r="L33" s="66"/>
      <c r="M33" s="55" t="s">
        <v>22</v>
      </c>
      <c r="N33" s="63" t="str">
        <f t="shared" si="3"/>
        <v>0</v>
      </c>
      <c r="O33" s="170"/>
      <c r="P33" s="171"/>
      <c r="Q33" s="16" t="str">
        <f t="shared" si="0"/>
        <v/>
      </c>
      <c r="R33" s="79" t="s">
        <v>6</v>
      </c>
      <c r="S33" s="138" t="str">
        <f t="shared" si="4"/>
        <v/>
      </c>
      <c r="T33" s="88" t="str">
        <f t="shared" si="5"/>
        <v>0</v>
      </c>
      <c r="U33" s="152" t="s">
        <v>105</v>
      </c>
      <c r="V33" s="155"/>
      <c r="W33" s="13"/>
      <c r="X33" s="17">
        <f t="shared" si="6"/>
        <v>0</v>
      </c>
      <c r="Y33" s="17">
        <f t="shared" si="6"/>
        <v>0</v>
      </c>
      <c r="Z33" s="17">
        <f t="shared" si="6"/>
        <v>0</v>
      </c>
      <c r="AB33" s="18">
        <f t="shared" si="7"/>
        <v>0</v>
      </c>
      <c r="AC33" s="18">
        <f t="shared" si="7"/>
        <v>0</v>
      </c>
      <c r="AD33" s="18">
        <f t="shared" si="7"/>
        <v>0</v>
      </c>
      <c r="AF33" s="2">
        <f t="shared" si="8"/>
        <v>0</v>
      </c>
      <c r="AG33" s="2">
        <f t="shared" si="9"/>
        <v>0</v>
      </c>
      <c r="AI33" s="2">
        <f t="shared" si="10"/>
        <v>0</v>
      </c>
      <c r="AJ33" s="2">
        <f t="shared" si="11"/>
        <v>0</v>
      </c>
      <c r="AK33" s="2">
        <f t="shared" si="12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1"/>
        <v/>
      </c>
      <c r="I34" s="54" t="s">
        <v>22</v>
      </c>
      <c r="J34" s="63">
        <f t="shared" si="2"/>
        <v>0</v>
      </c>
      <c r="K34" s="66"/>
      <c r="L34" s="66"/>
      <c r="M34" s="55" t="s">
        <v>22</v>
      </c>
      <c r="N34" s="63" t="str">
        <f t="shared" si="3"/>
        <v>0</v>
      </c>
      <c r="O34" s="170"/>
      <c r="P34" s="171"/>
      <c r="Q34" s="16" t="str">
        <f t="shared" si="0"/>
        <v/>
      </c>
      <c r="R34" s="79" t="s">
        <v>6</v>
      </c>
      <c r="S34" s="138" t="str">
        <f t="shared" si="4"/>
        <v/>
      </c>
      <c r="T34" s="88" t="str">
        <f t="shared" si="5"/>
        <v>0</v>
      </c>
      <c r="U34" s="152" t="s">
        <v>105</v>
      </c>
      <c r="V34" s="154"/>
      <c r="W34" s="13"/>
      <c r="X34" s="17">
        <f t="shared" si="6"/>
        <v>0</v>
      </c>
      <c r="Y34" s="17">
        <f t="shared" si="6"/>
        <v>0</v>
      </c>
      <c r="Z34" s="17">
        <f t="shared" si="6"/>
        <v>0</v>
      </c>
      <c r="AB34" s="18">
        <f t="shared" si="7"/>
        <v>0</v>
      </c>
      <c r="AC34" s="18">
        <f t="shared" si="7"/>
        <v>0</v>
      </c>
      <c r="AD34" s="18">
        <f t="shared" si="7"/>
        <v>0</v>
      </c>
      <c r="AF34" s="2">
        <f t="shared" si="8"/>
        <v>0</v>
      </c>
      <c r="AG34" s="2">
        <f t="shared" si="9"/>
        <v>0</v>
      </c>
      <c r="AI34" s="2">
        <f t="shared" si="10"/>
        <v>0</v>
      </c>
      <c r="AJ34" s="2">
        <f t="shared" si="11"/>
        <v>0</v>
      </c>
      <c r="AK34" s="2">
        <f t="shared" si="12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1"/>
        <v/>
      </c>
      <c r="I35" s="54" t="s">
        <v>22</v>
      </c>
      <c r="J35" s="63">
        <f t="shared" si="2"/>
        <v>0</v>
      </c>
      <c r="K35" s="66"/>
      <c r="L35" s="66"/>
      <c r="M35" s="55" t="s">
        <v>22</v>
      </c>
      <c r="N35" s="63" t="str">
        <f t="shared" si="3"/>
        <v>0</v>
      </c>
      <c r="O35" s="170"/>
      <c r="P35" s="171"/>
      <c r="Q35" s="16" t="str">
        <f t="shared" si="0"/>
        <v/>
      </c>
      <c r="R35" s="79" t="s">
        <v>6</v>
      </c>
      <c r="S35" s="138" t="str">
        <f t="shared" si="4"/>
        <v/>
      </c>
      <c r="T35" s="88" t="str">
        <f t="shared" si="5"/>
        <v>0</v>
      </c>
      <c r="U35" s="152" t="s">
        <v>105</v>
      </c>
      <c r="V35" s="153"/>
      <c r="W35" s="13"/>
      <c r="X35" s="17">
        <f t="shared" si="6"/>
        <v>0</v>
      </c>
      <c r="Y35" s="17">
        <f t="shared" si="6"/>
        <v>0</v>
      </c>
      <c r="Z35" s="17">
        <f t="shared" si="6"/>
        <v>0</v>
      </c>
      <c r="AB35" s="18">
        <f t="shared" si="7"/>
        <v>0</v>
      </c>
      <c r="AC35" s="18">
        <f t="shared" si="7"/>
        <v>0</v>
      </c>
      <c r="AD35" s="18">
        <f t="shared" si="7"/>
        <v>0</v>
      </c>
      <c r="AF35" s="2">
        <f t="shared" si="8"/>
        <v>0</v>
      </c>
      <c r="AG35" s="2">
        <f t="shared" si="9"/>
        <v>0</v>
      </c>
      <c r="AI35" s="2">
        <f t="shared" si="10"/>
        <v>0</v>
      </c>
      <c r="AJ35" s="2">
        <f t="shared" si="11"/>
        <v>0</v>
      </c>
      <c r="AK35" s="2">
        <f t="shared" si="12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1"/>
        <v/>
      </c>
      <c r="I36" s="54" t="s">
        <v>22</v>
      </c>
      <c r="J36" s="63">
        <f t="shared" si="2"/>
        <v>0</v>
      </c>
      <c r="K36" s="66"/>
      <c r="L36" s="66"/>
      <c r="M36" s="55" t="s">
        <v>22</v>
      </c>
      <c r="N36" s="63" t="str">
        <f t="shared" si="3"/>
        <v>0</v>
      </c>
      <c r="O36" s="170"/>
      <c r="P36" s="171"/>
      <c r="Q36" s="16" t="str">
        <f t="shared" si="0"/>
        <v/>
      </c>
      <c r="R36" s="79" t="s">
        <v>6</v>
      </c>
      <c r="S36" s="138" t="str">
        <f t="shared" si="4"/>
        <v/>
      </c>
      <c r="T36" s="88" t="str">
        <f t="shared" si="5"/>
        <v>0</v>
      </c>
      <c r="U36" s="152" t="s">
        <v>105</v>
      </c>
      <c r="V36" s="154"/>
      <c r="W36" s="13"/>
      <c r="X36" s="17">
        <f t="shared" si="6"/>
        <v>0</v>
      </c>
      <c r="Y36" s="17">
        <f t="shared" si="6"/>
        <v>0</v>
      </c>
      <c r="Z36" s="17">
        <f t="shared" si="6"/>
        <v>0</v>
      </c>
      <c r="AB36" s="18">
        <f t="shared" si="7"/>
        <v>0</v>
      </c>
      <c r="AC36" s="18">
        <f t="shared" si="7"/>
        <v>0</v>
      </c>
      <c r="AD36" s="18">
        <f t="shared" si="7"/>
        <v>0</v>
      </c>
      <c r="AF36" s="2">
        <f t="shared" si="8"/>
        <v>0</v>
      </c>
      <c r="AG36" s="2">
        <f t="shared" si="9"/>
        <v>0</v>
      </c>
      <c r="AI36" s="2">
        <f t="shared" si="10"/>
        <v>0</v>
      </c>
      <c r="AJ36" s="2">
        <f t="shared" si="11"/>
        <v>0</v>
      </c>
      <c r="AK36" s="2">
        <f t="shared" si="12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1"/>
        <v/>
      </c>
      <c r="I37" s="54" t="s">
        <v>22</v>
      </c>
      <c r="J37" s="63">
        <f t="shared" si="2"/>
        <v>0</v>
      </c>
      <c r="K37" s="66"/>
      <c r="L37" s="66"/>
      <c r="M37" s="55" t="s">
        <v>22</v>
      </c>
      <c r="N37" s="63" t="str">
        <f t="shared" si="3"/>
        <v>0</v>
      </c>
      <c r="O37" s="170"/>
      <c r="P37" s="171"/>
      <c r="Q37" s="16" t="str">
        <f t="shared" si="0"/>
        <v/>
      </c>
      <c r="R37" s="79" t="s">
        <v>6</v>
      </c>
      <c r="S37" s="138" t="str">
        <f t="shared" si="4"/>
        <v/>
      </c>
      <c r="T37" s="88" t="str">
        <f t="shared" si="5"/>
        <v>0</v>
      </c>
      <c r="U37" s="152" t="s">
        <v>105</v>
      </c>
      <c r="V37" s="153"/>
      <c r="W37" s="13"/>
      <c r="X37" s="17">
        <f t="shared" si="6"/>
        <v>0</v>
      </c>
      <c r="Y37" s="17">
        <f t="shared" si="6"/>
        <v>0</v>
      </c>
      <c r="Z37" s="17">
        <f t="shared" si="6"/>
        <v>0</v>
      </c>
      <c r="AB37" s="18">
        <f t="shared" si="7"/>
        <v>0</v>
      </c>
      <c r="AC37" s="18">
        <f t="shared" si="7"/>
        <v>0</v>
      </c>
      <c r="AD37" s="18">
        <f t="shared" si="7"/>
        <v>0</v>
      </c>
      <c r="AF37" s="2">
        <f t="shared" si="8"/>
        <v>0</v>
      </c>
      <c r="AG37" s="2">
        <f t="shared" si="9"/>
        <v>0</v>
      </c>
      <c r="AI37" s="2">
        <f t="shared" si="10"/>
        <v>0</v>
      </c>
      <c r="AJ37" s="2">
        <f t="shared" si="11"/>
        <v>0</v>
      </c>
      <c r="AK37" s="2">
        <f t="shared" si="12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1"/>
        <v/>
      </c>
      <c r="I38" s="54" t="s">
        <v>22</v>
      </c>
      <c r="J38" s="63">
        <f t="shared" si="2"/>
        <v>0</v>
      </c>
      <c r="K38" s="66"/>
      <c r="L38" s="66"/>
      <c r="M38" s="55" t="s">
        <v>22</v>
      </c>
      <c r="N38" s="63" t="str">
        <f t="shared" si="3"/>
        <v>0</v>
      </c>
      <c r="O38" s="170"/>
      <c r="P38" s="171"/>
      <c r="Q38" s="16" t="str">
        <f t="shared" si="0"/>
        <v/>
      </c>
      <c r="R38" s="79" t="s">
        <v>6</v>
      </c>
      <c r="S38" s="138" t="str">
        <f t="shared" si="4"/>
        <v/>
      </c>
      <c r="T38" s="88" t="str">
        <f t="shared" si="5"/>
        <v>0</v>
      </c>
      <c r="U38" s="152" t="s">
        <v>105</v>
      </c>
      <c r="V38" s="153"/>
      <c r="W38" s="13"/>
      <c r="X38" s="17">
        <f t="shared" si="6"/>
        <v>0</v>
      </c>
      <c r="Y38" s="17">
        <f t="shared" si="6"/>
        <v>0</v>
      </c>
      <c r="Z38" s="17">
        <f t="shared" si="6"/>
        <v>0</v>
      </c>
      <c r="AB38" s="18">
        <f t="shared" si="7"/>
        <v>0</v>
      </c>
      <c r="AC38" s="18">
        <f t="shared" si="7"/>
        <v>0</v>
      </c>
      <c r="AD38" s="18">
        <f t="shared" si="7"/>
        <v>0</v>
      </c>
      <c r="AF38" s="2">
        <f t="shared" si="8"/>
        <v>0</v>
      </c>
      <c r="AG38" s="2">
        <f t="shared" si="9"/>
        <v>0</v>
      </c>
      <c r="AI38" s="2">
        <f t="shared" si="10"/>
        <v>0</v>
      </c>
      <c r="AJ38" s="2">
        <f t="shared" si="11"/>
        <v>0</v>
      </c>
      <c r="AK38" s="2">
        <f t="shared" si="12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1"/>
        <v/>
      </c>
      <c r="I39" s="54" t="s">
        <v>22</v>
      </c>
      <c r="J39" s="63">
        <f t="shared" si="2"/>
        <v>0</v>
      </c>
      <c r="K39" s="66"/>
      <c r="L39" s="66"/>
      <c r="M39" s="55" t="s">
        <v>22</v>
      </c>
      <c r="N39" s="63" t="str">
        <f t="shared" si="3"/>
        <v>0</v>
      </c>
      <c r="O39" s="170"/>
      <c r="P39" s="171"/>
      <c r="Q39" s="16" t="str">
        <f t="shared" si="0"/>
        <v/>
      </c>
      <c r="R39" s="79" t="s">
        <v>6</v>
      </c>
      <c r="S39" s="138" t="str">
        <f t="shared" si="4"/>
        <v/>
      </c>
      <c r="T39" s="88" t="str">
        <f t="shared" si="5"/>
        <v>0</v>
      </c>
      <c r="U39" s="152" t="s">
        <v>105</v>
      </c>
      <c r="V39" s="154"/>
      <c r="W39" s="13"/>
      <c r="X39" s="17">
        <f t="shared" si="6"/>
        <v>0</v>
      </c>
      <c r="Y39" s="17">
        <f t="shared" si="6"/>
        <v>0</v>
      </c>
      <c r="Z39" s="17">
        <f t="shared" si="6"/>
        <v>0</v>
      </c>
      <c r="AB39" s="18">
        <f t="shared" si="7"/>
        <v>0</v>
      </c>
      <c r="AC39" s="18">
        <f t="shared" si="7"/>
        <v>0</v>
      </c>
      <c r="AD39" s="18">
        <f t="shared" si="7"/>
        <v>0</v>
      </c>
      <c r="AF39" s="2">
        <f t="shared" si="8"/>
        <v>0</v>
      </c>
      <c r="AG39" s="2">
        <f t="shared" si="9"/>
        <v>0</v>
      </c>
      <c r="AI39" s="2">
        <f t="shared" si="10"/>
        <v>0</v>
      </c>
      <c r="AJ39" s="2">
        <f t="shared" si="11"/>
        <v>0</v>
      </c>
      <c r="AK39" s="2">
        <f t="shared" si="12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5" t="str">
        <f t="shared" si="1"/>
        <v/>
      </c>
      <c r="I40" s="59" t="s">
        <v>22</v>
      </c>
      <c r="J40" s="63">
        <f t="shared" si="2"/>
        <v>0</v>
      </c>
      <c r="K40" s="67"/>
      <c r="L40" s="67"/>
      <c r="M40" s="60" t="s">
        <v>22</v>
      </c>
      <c r="N40" s="63" t="str">
        <f t="shared" si="3"/>
        <v>0</v>
      </c>
      <c r="O40" s="172"/>
      <c r="P40" s="173"/>
      <c r="Q40" s="19" t="str">
        <f t="shared" si="0"/>
        <v/>
      </c>
      <c r="R40" s="80" t="s">
        <v>6</v>
      </c>
      <c r="S40" s="138" t="str">
        <f t="shared" si="4"/>
        <v/>
      </c>
      <c r="T40" s="89" t="str">
        <f t="shared" si="5"/>
        <v>0</v>
      </c>
      <c r="U40" s="156" t="s">
        <v>105</v>
      </c>
      <c r="V40" s="157"/>
      <c r="W40" s="13"/>
      <c r="X40" s="20">
        <f t="shared" si="6"/>
        <v>0</v>
      </c>
      <c r="Y40" s="20">
        <f t="shared" si="6"/>
        <v>0</v>
      </c>
      <c r="Z40" s="20">
        <f t="shared" si="6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F40" s="2">
        <f t="shared" si="8"/>
        <v>0</v>
      </c>
      <c r="AG40" s="2">
        <f t="shared" si="9"/>
        <v>0</v>
      </c>
      <c r="AI40" s="2">
        <f t="shared" si="10"/>
        <v>0</v>
      </c>
      <c r="AJ40" s="2">
        <f t="shared" si="11"/>
        <v>0</v>
      </c>
      <c r="AK40" s="2">
        <f t="shared" si="12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237"/>
      <c r="J41" s="237"/>
      <c r="K41" s="237"/>
      <c r="L41" s="237"/>
      <c r="M41" s="237"/>
      <c r="N41" s="205"/>
      <c r="O41" s="207"/>
      <c r="P41" s="207"/>
      <c r="Q41" s="207"/>
      <c r="R41" s="73"/>
      <c r="S41" s="73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237"/>
      <c r="J42" s="237"/>
      <c r="K42" s="237"/>
      <c r="L42" s="237"/>
      <c r="M42" s="237"/>
      <c r="N42" s="76"/>
      <c r="O42" s="235" t="s">
        <v>28</v>
      </c>
      <c r="P42" s="235"/>
      <c r="Q42" s="101">
        <f>SUM(Q10:Q40)</f>
        <v>0</v>
      </c>
      <c r="R42" s="76"/>
      <c r="S42" s="90" t="s">
        <v>85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237"/>
      <c r="J43" s="237"/>
      <c r="K43" s="237"/>
      <c r="L43" s="237"/>
      <c r="M43" s="237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237"/>
      <c r="J44" s="237"/>
      <c r="K44" s="237"/>
      <c r="L44" s="237"/>
      <c r="M44" s="237"/>
      <c r="N44" s="238"/>
      <c r="O44" s="238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237"/>
      <c r="J45" s="237"/>
      <c r="K45" s="237"/>
      <c r="L45" s="237"/>
      <c r="M45" s="237"/>
      <c r="N45" s="235" t="s">
        <v>30</v>
      </c>
      <c r="O45" s="235"/>
      <c r="P45" s="236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lReO2vufDKp6RfZQJWG+wlo/XEy0psVsi1ZsXoIHgrWX1ooYI0oPUij+LnZPBVB+ylMgYF9+46xw0IE08en7IA==" saltValue="tIfNjar6ou7s14bgJtKfmQ==" spinCount="100000" sheet="1" formatColumns="0" formatRows="0" selectLockedCells="1"/>
  <mergeCells count="74">
    <mergeCell ref="K4:Q4"/>
    <mergeCell ref="K5:Q5"/>
    <mergeCell ref="B2:C2"/>
    <mergeCell ref="B3:C3"/>
    <mergeCell ref="D3:G3"/>
    <mergeCell ref="I3:J3"/>
    <mergeCell ref="K3:Q3"/>
    <mergeCell ref="B4:C4"/>
    <mergeCell ref="D4:G4"/>
    <mergeCell ref="I4:J4"/>
    <mergeCell ref="B5:C5"/>
    <mergeCell ref="D5:G5"/>
    <mergeCell ref="I5:J5"/>
    <mergeCell ref="B6:C6"/>
    <mergeCell ref="D6:G6"/>
    <mergeCell ref="I8:J8"/>
    <mergeCell ref="K8:L8"/>
    <mergeCell ref="M8:N8"/>
    <mergeCell ref="D8:E8"/>
    <mergeCell ref="X8:Z8"/>
    <mergeCell ref="AB8:AD8"/>
    <mergeCell ref="O8:Q8"/>
    <mergeCell ref="R8:T8"/>
    <mergeCell ref="U8:V8"/>
    <mergeCell ref="B41:C42"/>
    <mergeCell ref="D41:H41"/>
    <mergeCell ref="I41:M45"/>
    <mergeCell ref="N41:Q41"/>
    <mergeCell ref="B43:C43"/>
    <mergeCell ref="B44:C44"/>
    <mergeCell ref="O42:P42"/>
    <mergeCell ref="E42:H42"/>
    <mergeCell ref="E43:H43"/>
    <mergeCell ref="B51:Q51"/>
    <mergeCell ref="C48:D48"/>
    <mergeCell ref="N44:Q44"/>
    <mergeCell ref="B45:C45"/>
    <mergeCell ref="N45:O45"/>
    <mergeCell ref="P45:Q45"/>
    <mergeCell ref="E44:H44"/>
    <mergeCell ref="E45:H4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7:E27"/>
    <mergeCell ref="D28:E28"/>
    <mergeCell ref="D19:E19"/>
    <mergeCell ref="D20:E20"/>
    <mergeCell ref="D21:E21"/>
    <mergeCell ref="D22:E22"/>
    <mergeCell ref="D23:E23"/>
    <mergeCell ref="B1:V1"/>
    <mergeCell ref="D39:E39"/>
    <mergeCell ref="D40:E4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</mergeCells>
  <dataValidations count="3">
    <dataValidation type="list" allowBlank="1" showInputMessage="1" showErrorMessage="1" sqref="K10:L40" xr:uid="{5EA579CC-251F-44EA-AA66-7A05F3B608CB}">
      <formula1>$AD$3:$AD$4</formula1>
    </dataValidation>
    <dataValidation type="list" allowBlank="1" showInputMessage="1" showErrorMessage="1" sqref="I10:I40 M10:M40" xr:uid="{F142EBBF-CF43-438E-B737-AC1F54919448}">
      <formula1>$AB$3:$AB$6</formula1>
    </dataValidation>
    <dataValidation type="list" allowBlank="1" showInputMessage="1" showErrorMessage="1" sqref="R10:R40" xr:uid="{529E6953-07A9-4B90-878C-B496DDF2491C}">
      <formula1>$AC$3:$AC$5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23BB-33C7-4506-9957-FF3FDB7C8BBB}">
  <sheetPr codeName="Tabelle19">
    <outlinePr showOutlineSymbols="0"/>
    <pageSetUpPr fitToPage="1"/>
  </sheetPr>
  <dimension ref="B1:AK51"/>
  <sheetViews>
    <sheetView showGridLines="0" showRowColHeaders="0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bestFit="1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37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1" customHeight="1" x14ac:dyDescent="0.2">
      <c r="B3" s="179" t="s">
        <v>1</v>
      </c>
      <c r="C3" s="180"/>
      <c r="D3" s="220" t="str">
        <f>IF(Mai!D3&lt;&gt;"",Mai!D3,"")</f>
        <v/>
      </c>
      <c r="E3" s="220"/>
      <c r="F3" s="220"/>
      <c r="G3" s="220"/>
      <c r="H3" s="3"/>
      <c r="I3" s="241" t="s">
        <v>5</v>
      </c>
      <c r="J3" s="241"/>
      <c r="K3" s="242" t="str">
        <f>"Juni"</f>
        <v>Juni</v>
      </c>
      <c r="L3" s="242"/>
      <c r="M3" s="242"/>
      <c r="N3" s="242"/>
      <c r="O3" s="242"/>
      <c r="P3" s="242"/>
      <c r="Q3" s="218"/>
      <c r="R3" s="159">
        <f>Jänner!R3</f>
        <v>2025</v>
      </c>
      <c r="S3" s="74"/>
      <c r="T3" s="74"/>
      <c r="U3" s="74"/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220" t="str">
        <f>IF(Mai!D4&lt;&gt;"",Mai!D4,"")</f>
        <v/>
      </c>
      <c r="E4" s="220"/>
      <c r="F4" s="220"/>
      <c r="G4" s="220"/>
      <c r="H4" s="46"/>
      <c r="I4" s="243"/>
      <c r="J4" s="243"/>
      <c r="K4" s="239"/>
      <c r="L4" s="239"/>
      <c r="M4" s="239"/>
      <c r="N4" s="239"/>
      <c r="O4" s="239"/>
      <c r="P4" s="239"/>
      <c r="Q4" s="239"/>
      <c r="R4" s="78"/>
      <c r="S4" s="78"/>
      <c r="T4" s="78"/>
      <c r="U4" s="140"/>
      <c r="X4" s="4"/>
      <c r="Y4" s="4"/>
      <c r="Z4" s="4"/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220" t="str">
        <f>IF(Mai!D5&lt;&gt;"",Mai!D5,"")</f>
        <v/>
      </c>
      <c r="E5" s="220"/>
      <c r="F5" s="220"/>
      <c r="G5" s="220"/>
      <c r="H5" s="3"/>
      <c r="I5" s="243"/>
      <c r="J5" s="243"/>
      <c r="K5" s="240"/>
      <c r="L5" s="240"/>
      <c r="M5" s="240"/>
      <c r="N5" s="240"/>
      <c r="O5" s="240"/>
      <c r="P5" s="240"/>
      <c r="Q5" s="240"/>
      <c r="R5" s="75"/>
      <c r="S5" s="75"/>
      <c r="T5" s="75"/>
      <c r="U5" s="75"/>
      <c r="X5" s="5">
        <v>39630</v>
      </c>
      <c r="Y5" s="4">
        <f>IF(K3=0, "Monat / Jahr eintragen (oben)", IF(K3&gt;=X5, 0.42, 0.38))</f>
        <v>0.42</v>
      </c>
      <c r="Z5" s="4"/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220" t="str">
        <f>IF(Mai!D6&lt;&gt;"",Mai!D6,"")</f>
        <v/>
      </c>
      <c r="E6" s="220"/>
      <c r="F6" s="220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4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3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199"/>
      <c r="U8" s="221" t="s">
        <v>103</v>
      </c>
      <c r="V8" s="222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8" t="s">
        <v>15</v>
      </c>
      <c r="K9" s="9" t="s">
        <v>69</v>
      </c>
      <c r="L9" s="9" t="s">
        <v>70</v>
      </c>
      <c r="M9" s="6"/>
      <c r="N9" s="8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3" t="str">
        <f>IF(AND(ISNUMBER(F10),ISNUMBER(G10)),MAX(ROUND(IF(G10&lt;F10,MOD(G10-F10,1),G10-F10)*24,2),0),"")</f>
        <v/>
      </c>
      <c r="I10" s="49" t="s">
        <v>22</v>
      </c>
      <c r="J10" s="63">
        <f>AK10</f>
        <v>0</v>
      </c>
      <c r="K10" s="64"/>
      <c r="L10" s="64"/>
      <c r="M10" s="50" t="s">
        <v>22</v>
      </c>
      <c r="N10" s="63" t="str">
        <f>IF(M10 =$AB$4,IF($R$3=$AA$4, 15, IF($R$3=$AA$5, 17, "")),"0")</f>
        <v>0</v>
      </c>
      <c r="O10" s="169"/>
      <c r="P10" s="168"/>
      <c r="Q10" s="12" t="str">
        <f t="shared" ref="Q10:Q40" si="0">IF(OR(O10="",P10=""),"",P10-O10)</f>
        <v/>
      </c>
      <c r="R10" s="79" t="s">
        <v>6</v>
      </c>
      <c r="S10" s="138" t="str">
        <f>IF(R10="Bitte auswählen", "", IF(R10="amtliches KM-Geld", IF($R$3=$AA$4, $Y$5, IF($R$3=$AA$5, $Y$6, "")), ""))</f>
        <v/>
      </c>
      <c r="T10" s="87" t="str">
        <f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5">
        <f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4" t="str">
        <f t="shared" ref="H11:H40" si="1">IF(AND(ISNUMBER(F11),ISNUMBER(G11)),MAX(ROUND(IF(G11&lt;F11,MOD(G11-F11,1),G11-F11)*24,2),0),"")</f>
        <v/>
      </c>
      <c r="I11" s="54" t="s">
        <v>22</v>
      </c>
      <c r="J11" s="63">
        <f t="shared" ref="J11:J40" si="2">AK11</f>
        <v>0</v>
      </c>
      <c r="K11" s="66"/>
      <c r="L11" s="66"/>
      <c r="M11" s="55" t="s">
        <v>22</v>
      </c>
      <c r="N11" s="63" t="str">
        <f t="shared" ref="N11:N40" si="3">IF(M11 =$AB$4,IF($R$3=$AA$4, 15, IF($R$3=$AA$5, 17, "")),"0")</f>
        <v>0</v>
      </c>
      <c r="O11" s="170"/>
      <c r="P11" s="171"/>
      <c r="Q11" s="16" t="str">
        <f t="shared" si="0"/>
        <v/>
      </c>
      <c r="R11" s="79" t="s">
        <v>6</v>
      </c>
      <c r="S11" s="138" t="str">
        <f t="shared" ref="S11:S40" si="4">IF(R11="Bitte auswählen", "", IF(R11="amtliches KM-Geld", IF($R$3=$AA$4, $Y$5, IF($R$3=$AA$5, $Y$6, "")), ""))</f>
        <v/>
      </c>
      <c r="T11" s="88" t="str">
        <f t="shared" ref="T11:T40" si="5">IF(ISBLANK(O11),"0",Q11*S11)</f>
        <v>0</v>
      </c>
      <c r="U11" s="152" t="s">
        <v>105</v>
      </c>
      <c r="V11" s="153"/>
      <c r="W11" s="13"/>
      <c r="X11" s="17">
        <f t="shared" ref="X11:Z40" si="6">IF($I11=X$9,$J11,0)</f>
        <v>0</v>
      </c>
      <c r="Y11" s="17">
        <f t="shared" si="6"/>
        <v>0</v>
      </c>
      <c r="Z11" s="17">
        <f t="shared" si="6"/>
        <v>0</v>
      </c>
      <c r="AB11" s="18">
        <f t="shared" ref="AB11:AD40" si="7">IF($M11=AB$9,$N11,0)</f>
        <v>0</v>
      </c>
      <c r="AC11" s="18">
        <f t="shared" si="7"/>
        <v>0</v>
      </c>
      <c r="AD11" s="18">
        <f t="shared" si="7"/>
        <v>0</v>
      </c>
      <c r="AF11" s="2">
        <f t="shared" ref="AF11:AF40" si="8">IF(AND($I11=$AB$4,$H11&gt;=12,H11&lt;&gt;""),IF($R$3=$AA$4, 26.4, IF($R$3=$AA$5, 30, "")),0)</f>
        <v>0</v>
      </c>
      <c r="AG11" s="2">
        <f t="shared" ref="AG11:AG40" si="9">IF(AND($I11=$AB$4,$H11&lt;12,H11&gt;3),IF($R$3=$AA$4, ROUNDUP($H11,0)*2.2, IF($R$3=$AA$5, ROUNDUP($H11,0)*2.5,0)),0)</f>
        <v>0</v>
      </c>
      <c r="AI11" s="2">
        <f t="shared" ref="AI11:AI40" si="10">IF(K11="Ja", IF($R$3=$AA$4,$AI$9, IF($R$3=$AA$5,$AI$8,0)), 0)</f>
        <v>0</v>
      </c>
      <c r="AJ11" s="2">
        <f t="shared" ref="AJ11:AJ40" si="11">IF(L11="Ja", IF($R$3=$AA$4,$AJ$9, IF($R$3=$AA$5,$AJ$8,0)), 0)</f>
        <v>0</v>
      </c>
      <c r="AK11" s="2">
        <f t="shared" ref="AK11:AK40" si="12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si="1"/>
        <v/>
      </c>
      <c r="I12" s="54" t="s">
        <v>22</v>
      </c>
      <c r="J12" s="63">
        <f t="shared" si="2"/>
        <v>0</v>
      </c>
      <c r="K12" s="66"/>
      <c r="L12" s="66"/>
      <c r="M12" s="55" t="s">
        <v>22</v>
      </c>
      <c r="N12" s="63" t="str">
        <f t="shared" si="3"/>
        <v>0</v>
      </c>
      <c r="O12" s="170"/>
      <c r="P12" s="171"/>
      <c r="Q12" s="16" t="str">
        <f t="shared" si="0"/>
        <v/>
      </c>
      <c r="R12" s="79" t="s">
        <v>6</v>
      </c>
      <c r="S12" s="138" t="str">
        <f t="shared" si="4"/>
        <v/>
      </c>
      <c r="T12" s="88" t="str">
        <f t="shared" si="5"/>
        <v>0</v>
      </c>
      <c r="U12" s="152" t="s">
        <v>105</v>
      </c>
      <c r="V12" s="153"/>
      <c r="W12" s="13"/>
      <c r="X12" s="17">
        <f t="shared" si="6"/>
        <v>0</v>
      </c>
      <c r="Y12" s="17">
        <f t="shared" si="6"/>
        <v>0</v>
      </c>
      <c r="Z12" s="17">
        <f t="shared" si="6"/>
        <v>0</v>
      </c>
      <c r="AB12" s="18">
        <f t="shared" si="7"/>
        <v>0</v>
      </c>
      <c r="AC12" s="18">
        <f t="shared" si="7"/>
        <v>0</v>
      </c>
      <c r="AD12" s="18">
        <f t="shared" si="7"/>
        <v>0</v>
      </c>
      <c r="AF12" s="2">
        <f t="shared" si="8"/>
        <v>0</v>
      </c>
      <c r="AG12" s="2">
        <f t="shared" si="9"/>
        <v>0</v>
      </c>
      <c r="AI12" s="2">
        <f t="shared" si="10"/>
        <v>0</v>
      </c>
      <c r="AJ12" s="2">
        <f t="shared" si="11"/>
        <v>0</v>
      </c>
      <c r="AK12" s="2">
        <f t="shared" si="12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1"/>
        <v/>
      </c>
      <c r="I13" s="54" t="s">
        <v>22</v>
      </c>
      <c r="J13" s="63">
        <f t="shared" si="2"/>
        <v>0</v>
      </c>
      <c r="K13" s="66"/>
      <c r="L13" s="66"/>
      <c r="M13" s="55" t="s">
        <v>22</v>
      </c>
      <c r="N13" s="63" t="str">
        <f t="shared" si="3"/>
        <v>0</v>
      </c>
      <c r="O13" s="170"/>
      <c r="P13" s="171"/>
      <c r="Q13" s="16" t="str">
        <f t="shared" si="0"/>
        <v/>
      </c>
      <c r="R13" s="79" t="s">
        <v>6</v>
      </c>
      <c r="S13" s="138" t="str">
        <f t="shared" si="4"/>
        <v/>
      </c>
      <c r="T13" s="88" t="str">
        <f t="shared" si="5"/>
        <v>0</v>
      </c>
      <c r="U13" s="152" t="s">
        <v>105</v>
      </c>
      <c r="V13" s="153"/>
      <c r="W13" s="13"/>
      <c r="X13" s="17">
        <f t="shared" si="6"/>
        <v>0</v>
      </c>
      <c r="Y13" s="17">
        <f t="shared" si="6"/>
        <v>0</v>
      </c>
      <c r="Z13" s="17">
        <f t="shared" si="6"/>
        <v>0</v>
      </c>
      <c r="AB13" s="18">
        <f t="shared" si="7"/>
        <v>0</v>
      </c>
      <c r="AC13" s="18">
        <f t="shared" si="7"/>
        <v>0</v>
      </c>
      <c r="AD13" s="18">
        <f t="shared" si="7"/>
        <v>0</v>
      </c>
      <c r="AF13" s="2">
        <f t="shared" si="8"/>
        <v>0</v>
      </c>
      <c r="AG13" s="2">
        <f t="shared" si="9"/>
        <v>0</v>
      </c>
      <c r="AI13" s="2">
        <f t="shared" si="10"/>
        <v>0</v>
      </c>
      <c r="AJ13" s="2">
        <f t="shared" si="11"/>
        <v>0</v>
      </c>
      <c r="AK13" s="2">
        <f t="shared" si="12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1"/>
        <v/>
      </c>
      <c r="I14" s="54" t="s">
        <v>22</v>
      </c>
      <c r="J14" s="63">
        <f t="shared" si="2"/>
        <v>0</v>
      </c>
      <c r="K14" s="66"/>
      <c r="L14" s="66"/>
      <c r="M14" s="55" t="s">
        <v>22</v>
      </c>
      <c r="N14" s="63" t="str">
        <f t="shared" si="3"/>
        <v>0</v>
      </c>
      <c r="O14" s="170"/>
      <c r="P14" s="171"/>
      <c r="Q14" s="16" t="str">
        <f t="shared" si="0"/>
        <v/>
      </c>
      <c r="R14" s="79" t="s">
        <v>6</v>
      </c>
      <c r="S14" s="138" t="str">
        <f t="shared" si="4"/>
        <v/>
      </c>
      <c r="T14" s="88" t="str">
        <f t="shared" si="5"/>
        <v>0</v>
      </c>
      <c r="U14" s="152" t="s">
        <v>105</v>
      </c>
      <c r="V14" s="154"/>
      <c r="W14" s="13"/>
      <c r="X14" s="17">
        <f t="shared" si="6"/>
        <v>0</v>
      </c>
      <c r="Y14" s="17">
        <f t="shared" si="6"/>
        <v>0</v>
      </c>
      <c r="Z14" s="17">
        <f t="shared" si="6"/>
        <v>0</v>
      </c>
      <c r="AB14" s="18">
        <f t="shared" si="7"/>
        <v>0</v>
      </c>
      <c r="AC14" s="18">
        <f t="shared" si="7"/>
        <v>0</v>
      </c>
      <c r="AD14" s="18">
        <f t="shared" si="7"/>
        <v>0</v>
      </c>
      <c r="AF14" s="2">
        <f t="shared" si="8"/>
        <v>0</v>
      </c>
      <c r="AG14" s="2">
        <f t="shared" si="9"/>
        <v>0</v>
      </c>
      <c r="AI14" s="2">
        <f t="shared" si="10"/>
        <v>0</v>
      </c>
      <c r="AJ14" s="2">
        <f t="shared" si="11"/>
        <v>0</v>
      </c>
      <c r="AK14" s="2">
        <f t="shared" si="12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1"/>
        <v/>
      </c>
      <c r="I15" s="54" t="s">
        <v>22</v>
      </c>
      <c r="J15" s="63">
        <f t="shared" si="2"/>
        <v>0</v>
      </c>
      <c r="K15" s="66"/>
      <c r="L15" s="66"/>
      <c r="M15" s="55" t="s">
        <v>22</v>
      </c>
      <c r="N15" s="63" t="str">
        <f t="shared" si="3"/>
        <v>0</v>
      </c>
      <c r="O15" s="170"/>
      <c r="P15" s="171"/>
      <c r="Q15" s="16" t="str">
        <f t="shared" si="0"/>
        <v/>
      </c>
      <c r="R15" s="79" t="s">
        <v>6</v>
      </c>
      <c r="S15" s="138" t="str">
        <f t="shared" si="4"/>
        <v/>
      </c>
      <c r="T15" s="88" t="str">
        <f t="shared" si="5"/>
        <v>0</v>
      </c>
      <c r="U15" s="152" t="s">
        <v>105</v>
      </c>
      <c r="V15" s="153"/>
      <c r="W15" s="13"/>
      <c r="X15" s="17">
        <f t="shared" si="6"/>
        <v>0</v>
      </c>
      <c r="Y15" s="17">
        <f t="shared" si="6"/>
        <v>0</v>
      </c>
      <c r="Z15" s="17">
        <f t="shared" si="6"/>
        <v>0</v>
      </c>
      <c r="AB15" s="18">
        <f t="shared" si="7"/>
        <v>0</v>
      </c>
      <c r="AC15" s="18">
        <f t="shared" si="7"/>
        <v>0</v>
      </c>
      <c r="AD15" s="18">
        <f t="shared" si="7"/>
        <v>0</v>
      </c>
      <c r="AF15" s="2">
        <f t="shared" si="8"/>
        <v>0</v>
      </c>
      <c r="AG15" s="2">
        <f t="shared" si="9"/>
        <v>0</v>
      </c>
      <c r="AI15" s="2">
        <f t="shared" si="10"/>
        <v>0</v>
      </c>
      <c r="AJ15" s="2">
        <f t="shared" si="11"/>
        <v>0</v>
      </c>
      <c r="AK15" s="2">
        <f t="shared" si="12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1"/>
        <v/>
      </c>
      <c r="I16" s="54" t="s">
        <v>22</v>
      </c>
      <c r="J16" s="63">
        <f t="shared" si="2"/>
        <v>0</v>
      </c>
      <c r="K16" s="66"/>
      <c r="L16" s="66"/>
      <c r="M16" s="55" t="s">
        <v>22</v>
      </c>
      <c r="N16" s="63" t="str">
        <f t="shared" si="3"/>
        <v>0</v>
      </c>
      <c r="O16" s="170"/>
      <c r="P16" s="171"/>
      <c r="Q16" s="16" t="str">
        <f t="shared" si="0"/>
        <v/>
      </c>
      <c r="R16" s="79" t="s">
        <v>6</v>
      </c>
      <c r="S16" s="138" t="str">
        <f t="shared" si="4"/>
        <v/>
      </c>
      <c r="T16" s="88" t="str">
        <f t="shared" si="5"/>
        <v>0</v>
      </c>
      <c r="U16" s="152" t="s">
        <v>105</v>
      </c>
      <c r="V16" s="154"/>
      <c r="W16" s="13"/>
      <c r="X16" s="17">
        <f t="shared" si="6"/>
        <v>0</v>
      </c>
      <c r="Y16" s="17">
        <f t="shared" si="6"/>
        <v>0</v>
      </c>
      <c r="Z16" s="17">
        <f t="shared" si="6"/>
        <v>0</v>
      </c>
      <c r="AB16" s="18">
        <f t="shared" si="7"/>
        <v>0</v>
      </c>
      <c r="AC16" s="18">
        <f t="shared" si="7"/>
        <v>0</v>
      </c>
      <c r="AD16" s="18">
        <f t="shared" si="7"/>
        <v>0</v>
      </c>
      <c r="AF16" s="2">
        <f t="shared" si="8"/>
        <v>0</v>
      </c>
      <c r="AG16" s="2">
        <f t="shared" si="9"/>
        <v>0</v>
      </c>
      <c r="AI16" s="2">
        <f t="shared" si="10"/>
        <v>0</v>
      </c>
      <c r="AJ16" s="2">
        <f t="shared" si="11"/>
        <v>0</v>
      </c>
      <c r="AK16" s="2">
        <f t="shared" si="12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1"/>
        <v/>
      </c>
      <c r="I17" s="54" t="s">
        <v>22</v>
      </c>
      <c r="J17" s="63">
        <f t="shared" si="2"/>
        <v>0</v>
      </c>
      <c r="K17" s="66"/>
      <c r="L17" s="66"/>
      <c r="M17" s="55" t="s">
        <v>22</v>
      </c>
      <c r="N17" s="63" t="str">
        <f t="shared" si="3"/>
        <v>0</v>
      </c>
      <c r="O17" s="170"/>
      <c r="P17" s="171"/>
      <c r="Q17" s="16" t="str">
        <f t="shared" si="0"/>
        <v/>
      </c>
      <c r="R17" s="79" t="s">
        <v>6</v>
      </c>
      <c r="S17" s="138" t="str">
        <f t="shared" si="4"/>
        <v/>
      </c>
      <c r="T17" s="88" t="str">
        <f t="shared" si="5"/>
        <v>0</v>
      </c>
      <c r="U17" s="152" t="s">
        <v>105</v>
      </c>
      <c r="V17" s="153"/>
      <c r="W17" s="13"/>
      <c r="X17" s="17">
        <f t="shared" si="6"/>
        <v>0</v>
      </c>
      <c r="Y17" s="17">
        <f t="shared" si="6"/>
        <v>0</v>
      </c>
      <c r="Z17" s="17">
        <f t="shared" si="6"/>
        <v>0</v>
      </c>
      <c r="AB17" s="18">
        <f t="shared" si="7"/>
        <v>0</v>
      </c>
      <c r="AC17" s="18">
        <f t="shared" si="7"/>
        <v>0</v>
      </c>
      <c r="AD17" s="18">
        <f t="shared" si="7"/>
        <v>0</v>
      </c>
      <c r="AF17" s="2">
        <f t="shared" si="8"/>
        <v>0</v>
      </c>
      <c r="AG17" s="2">
        <f t="shared" si="9"/>
        <v>0</v>
      </c>
      <c r="AI17" s="2">
        <f t="shared" si="10"/>
        <v>0</v>
      </c>
      <c r="AJ17" s="2">
        <f t="shared" si="11"/>
        <v>0</v>
      </c>
      <c r="AK17" s="2">
        <f t="shared" si="12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1"/>
        <v/>
      </c>
      <c r="I18" s="54" t="s">
        <v>22</v>
      </c>
      <c r="J18" s="63">
        <f t="shared" si="2"/>
        <v>0</v>
      </c>
      <c r="K18" s="66"/>
      <c r="L18" s="66"/>
      <c r="M18" s="55" t="s">
        <v>22</v>
      </c>
      <c r="N18" s="63" t="str">
        <f t="shared" si="3"/>
        <v>0</v>
      </c>
      <c r="O18" s="170"/>
      <c r="P18" s="171"/>
      <c r="Q18" s="16" t="str">
        <f t="shared" si="0"/>
        <v/>
      </c>
      <c r="R18" s="79" t="s">
        <v>6</v>
      </c>
      <c r="S18" s="138" t="str">
        <f t="shared" si="4"/>
        <v/>
      </c>
      <c r="T18" s="88" t="str">
        <f t="shared" si="5"/>
        <v>0</v>
      </c>
      <c r="U18" s="152" t="s">
        <v>105</v>
      </c>
      <c r="V18" s="153"/>
      <c r="W18" s="13"/>
      <c r="X18" s="17">
        <f t="shared" si="6"/>
        <v>0</v>
      </c>
      <c r="Y18" s="17">
        <f t="shared" si="6"/>
        <v>0</v>
      </c>
      <c r="Z18" s="17">
        <f t="shared" si="6"/>
        <v>0</v>
      </c>
      <c r="AB18" s="18">
        <f t="shared" si="7"/>
        <v>0</v>
      </c>
      <c r="AC18" s="18">
        <f t="shared" si="7"/>
        <v>0</v>
      </c>
      <c r="AD18" s="18">
        <f t="shared" si="7"/>
        <v>0</v>
      </c>
      <c r="AF18" s="2">
        <f t="shared" si="8"/>
        <v>0</v>
      </c>
      <c r="AG18" s="2">
        <f t="shared" si="9"/>
        <v>0</v>
      </c>
      <c r="AI18" s="2">
        <f t="shared" si="10"/>
        <v>0</v>
      </c>
      <c r="AJ18" s="2">
        <f t="shared" si="11"/>
        <v>0</v>
      </c>
      <c r="AK18" s="2">
        <f t="shared" si="12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1"/>
        <v/>
      </c>
      <c r="I19" s="54" t="s">
        <v>22</v>
      </c>
      <c r="J19" s="63">
        <f t="shared" si="2"/>
        <v>0</v>
      </c>
      <c r="K19" s="66"/>
      <c r="L19" s="66"/>
      <c r="M19" s="55" t="s">
        <v>22</v>
      </c>
      <c r="N19" s="63" t="str">
        <f t="shared" si="3"/>
        <v>0</v>
      </c>
      <c r="O19" s="170"/>
      <c r="P19" s="171"/>
      <c r="Q19" s="16" t="str">
        <f t="shared" si="0"/>
        <v/>
      </c>
      <c r="R19" s="79" t="s">
        <v>6</v>
      </c>
      <c r="S19" s="138" t="str">
        <f t="shared" si="4"/>
        <v/>
      </c>
      <c r="T19" s="88" t="str">
        <f t="shared" si="5"/>
        <v>0</v>
      </c>
      <c r="U19" s="152" t="s">
        <v>105</v>
      </c>
      <c r="V19" s="153"/>
      <c r="W19" s="13"/>
      <c r="X19" s="17">
        <f t="shared" si="6"/>
        <v>0</v>
      </c>
      <c r="Y19" s="17">
        <f t="shared" si="6"/>
        <v>0</v>
      </c>
      <c r="Z19" s="17">
        <f t="shared" si="6"/>
        <v>0</v>
      </c>
      <c r="AB19" s="18">
        <f t="shared" si="7"/>
        <v>0</v>
      </c>
      <c r="AC19" s="18">
        <f t="shared" si="7"/>
        <v>0</v>
      </c>
      <c r="AD19" s="18">
        <f t="shared" si="7"/>
        <v>0</v>
      </c>
      <c r="AF19" s="2">
        <f t="shared" si="8"/>
        <v>0</v>
      </c>
      <c r="AG19" s="2">
        <f t="shared" si="9"/>
        <v>0</v>
      </c>
      <c r="AI19" s="2">
        <f t="shared" si="10"/>
        <v>0</v>
      </c>
      <c r="AJ19" s="2">
        <f t="shared" si="11"/>
        <v>0</v>
      </c>
      <c r="AK19" s="2">
        <f t="shared" si="12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1"/>
        <v/>
      </c>
      <c r="I20" s="54" t="s">
        <v>22</v>
      </c>
      <c r="J20" s="63">
        <f t="shared" si="2"/>
        <v>0</v>
      </c>
      <c r="K20" s="66"/>
      <c r="L20" s="66"/>
      <c r="M20" s="55" t="s">
        <v>22</v>
      </c>
      <c r="N20" s="63" t="str">
        <f t="shared" si="3"/>
        <v>0</v>
      </c>
      <c r="O20" s="170"/>
      <c r="P20" s="171"/>
      <c r="Q20" s="16" t="str">
        <f t="shared" si="0"/>
        <v/>
      </c>
      <c r="R20" s="79" t="s">
        <v>6</v>
      </c>
      <c r="S20" s="138" t="str">
        <f t="shared" si="4"/>
        <v/>
      </c>
      <c r="T20" s="88" t="str">
        <f t="shared" si="5"/>
        <v>0</v>
      </c>
      <c r="U20" s="152" t="s">
        <v>105</v>
      </c>
      <c r="V20" s="155"/>
      <c r="W20" s="13"/>
      <c r="X20" s="17">
        <f t="shared" si="6"/>
        <v>0</v>
      </c>
      <c r="Y20" s="17">
        <f t="shared" si="6"/>
        <v>0</v>
      </c>
      <c r="Z20" s="17">
        <f t="shared" si="6"/>
        <v>0</v>
      </c>
      <c r="AB20" s="18">
        <f t="shared" si="7"/>
        <v>0</v>
      </c>
      <c r="AC20" s="18">
        <f t="shared" si="7"/>
        <v>0</v>
      </c>
      <c r="AD20" s="18">
        <f t="shared" si="7"/>
        <v>0</v>
      </c>
      <c r="AF20" s="2">
        <f t="shared" si="8"/>
        <v>0</v>
      </c>
      <c r="AG20" s="2">
        <f t="shared" si="9"/>
        <v>0</v>
      </c>
      <c r="AI20" s="2">
        <f t="shared" si="10"/>
        <v>0</v>
      </c>
      <c r="AJ20" s="2">
        <f t="shared" si="11"/>
        <v>0</v>
      </c>
      <c r="AK20" s="2">
        <f t="shared" si="12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1"/>
        <v/>
      </c>
      <c r="I21" s="54" t="s">
        <v>22</v>
      </c>
      <c r="J21" s="63">
        <f t="shared" si="2"/>
        <v>0</v>
      </c>
      <c r="K21" s="66"/>
      <c r="L21" s="66"/>
      <c r="M21" s="55" t="s">
        <v>22</v>
      </c>
      <c r="N21" s="63" t="str">
        <f t="shared" si="3"/>
        <v>0</v>
      </c>
      <c r="O21" s="170"/>
      <c r="P21" s="171"/>
      <c r="Q21" s="16" t="str">
        <f t="shared" si="0"/>
        <v/>
      </c>
      <c r="R21" s="79" t="s">
        <v>6</v>
      </c>
      <c r="S21" s="138" t="str">
        <f t="shared" si="4"/>
        <v/>
      </c>
      <c r="T21" s="88" t="str">
        <f t="shared" si="5"/>
        <v>0</v>
      </c>
      <c r="U21" s="152" t="s">
        <v>105</v>
      </c>
      <c r="V21" s="155"/>
      <c r="W21" s="13"/>
      <c r="X21" s="17">
        <f t="shared" si="6"/>
        <v>0</v>
      </c>
      <c r="Y21" s="17">
        <f t="shared" si="6"/>
        <v>0</v>
      </c>
      <c r="Z21" s="17">
        <f t="shared" si="6"/>
        <v>0</v>
      </c>
      <c r="AB21" s="18">
        <f t="shared" si="7"/>
        <v>0</v>
      </c>
      <c r="AC21" s="18">
        <f t="shared" si="7"/>
        <v>0</v>
      </c>
      <c r="AD21" s="18">
        <f t="shared" si="7"/>
        <v>0</v>
      </c>
      <c r="AF21" s="2">
        <f t="shared" si="8"/>
        <v>0</v>
      </c>
      <c r="AG21" s="2">
        <f t="shared" si="9"/>
        <v>0</v>
      </c>
      <c r="AI21" s="2">
        <f t="shared" si="10"/>
        <v>0</v>
      </c>
      <c r="AJ21" s="2">
        <f t="shared" si="11"/>
        <v>0</v>
      </c>
      <c r="AK21" s="2">
        <f t="shared" si="12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1"/>
        <v/>
      </c>
      <c r="I22" s="54" t="s">
        <v>22</v>
      </c>
      <c r="J22" s="63">
        <f t="shared" si="2"/>
        <v>0</v>
      </c>
      <c r="K22" s="66"/>
      <c r="L22" s="66"/>
      <c r="M22" s="55" t="s">
        <v>22</v>
      </c>
      <c r="N22" s="63" t="str">
        <f t="shared" si="3"/>
        <v>0</v>
      </c>
      <c r="O22" s="170"/>
      <c r="P22" s="171"/>
      <c r="Q22" s="16" t="str">
        <f t="shared" si="0"/>
        <v/>
      </c>
      <c r="R22" s="79" t="s">
        <v>6</v>
      </c>
      <c r="S22" s="138" t="str">
        <f t="shared" si="4"/>
        <v/>
      </c>
      <c r="T22" s="88" t="str">
        <f t="shared" si="5"/>
        <v>0</v>
      </c>
      <c r="U22" s="152" t="s">
        <v>105</v>
      </c>
      <c r="V22" s="155"/>
      <c r="W22" s="13"/>
      <c r="X22" s="17">
        <f t="shared" si="6"/>
        <v>0</v>
      </c>
      <c r="Y22" s="17">
        <f t="shared" si="6"/>
        <v>0</v>
      </c>
      <c r="Z22" s="17">
        <f t="shared" si="6"/>
        <v>0</v>
      </c>
      <c r="AB22" s="18">
        <f t="shared" si="7"/>
        <v>0</v>
      </c>
      <c r="AC22" s="18">
        <f t="shared" si="7"/>
        <v>0</v>
      </c>
      <c r="AD22" s="18">
        <f t="shared" si="7"/>
        <v>0</v>
      </c>
      <c r="AF22" s="2">
        <f t="shared" si="8"/>
        <v>0</v>
      </c>
      <c r="AG22" s="2">
        <f t="shared" si="9"/>
        <v>0</v>
      </c>
      <c r="AI22" s="2">
        <f t="shared" si="10"/>
        <v>0</v>
      </c>
      <c r="AJ22" s="2">
        <f t="shared" si="11"/>
        <v>0</v>
      </c>
      <c r="AK22" s="2">
        <f t="shared" si="12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1"/>
        <v/>
      </c>
      <c r="I23" s="54" t="s">
        <v>22</v>
      </c>
      <c r="J23" s="63">
        <f t="shared" si="2"/>
        <v>0</v>
      </c>
      <c r="K23" s="66"/>
      <c r="L23" s="66"/>
      <c r="M23" s="55" t="s">
        <v>22</v>
      </c>
      <c r="N23" s="63" t="str">
        <f t="shared" si="3"/>
        <v>0</v>
      </c>
      <c r="O23" s="170"/>
      <c r="P23" s="171"/>
      <c r="Q23" s="16" t="str">
        <f t="shared" si="0"/>
        <v/>
      </c>
      <c r="R23" s="79" t="s">
        <v>6</v>
      </c>
      <c r="S23" s="138" t="str">
        <f t="shared" si="4"/>
        <v/>
      </c>
      <c r="T23" s="88" t="str">
        <f t="shared" si="5"/>
        <v>0</v>
      </c>
      <c r="U23" s="152" t="s">
        <v>105</v>
      </c>
      <c r="V23" s="154"/>
      <c r="W23" s="13"/>
      <c r="X23" s="17">
        <f t="shared" si="6"/>
        <v>0</v>
      </c>
      <c r="Y23" s="17">
        <f t="shared" si="6"/>
        <v>0</v>
      </c>
      <c r="Z23" s="17">
        <f t="shared" si="6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F23" s="2">
        <f t="shared" si="8"/>
        <v>0</v>
      </c>
      <c r="AG23" s="2">
        <f t="shared" si="9"/>
        <v>0</v>
      </c>
      <c r="AI23" s="2">
        <f t="shared" si="10"/>
        <v>0</v>
      </c>
      <c r="AJ23" s="2">
        <f t="shared" si="11"/>
        <v>0</v>
      </c>
      <c r="AK23" s="2">
        <f t="shared" si="12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1"/>
        <v/>
      </c>
      <c r="I24" s="54" t="s">
        <v>22</v>
      </c>
      <c r="J24" s="63">
        <f t="shared" si="2"/>
        <v>0</v>
      </c>
      <c r="K24" s="66"/>
      <c r="L24" s="66"/>
      <c r="M24" s="55" t="s">
        <v>22</v>
      </c>
      <c r="N24" s="63" t="str">
        <f t="shared" si="3"/>
        <v>0</v>
      </c>
      <c r="O24" s="170"/>
      <c r="P24" s="171"/>
      <c r="Q24" s="16" t="str">
        <f t="shared" si="0"/>
        <v/>
      </c>
      <c r="R24" s="79" t="s">
        <v>6</v>
      </c>
      <c r="S24" s="138" t="str">
        <f t="shared" si="4"/>
        <v/>
      </c>
      <c r="T24" s="88" t="str">
        <f t="shared" si="5"/>
        <v>0</v>
      </c>
      <c r="U24" s="152" t="s">
        <v>105</v>
      </c>
      <c r="V24" s="153"/>
      <c r="W24" s="13"/>
      <c r="X24" s="17">
        <f t="shared" si="6"/>
        <v>0</v>
      </c>
      <c r="Y24" s="17">
        <f t="shared" si="6"/>
        <v>0</v>
      </c>
      <c r="Z24" s="17">
        <f t="shared" si="6"/>
        <v>0</v>
      </c>
      <c r="AB24" s="18">
        <f t="shared" si="7"/>
        <v>0</v>
      </c>
      <c r="AC24" s="18">
        <f t="shared" si="7"/>
        <v>0</v>
      </c>
      <c r="AD24" s="18">
        <f t="shared" si="7"/>
        <v>0</v>
      </c>
      <c r="AF24" s="2">
        <f t="shared" si="8"/>
        <v>0</v>
      </c>
      <c r="AG24" s="2">
        <f t="shared" si="9"/>
        <v>0</v>
      </c>
      <c r="AI24" s="2">
        <f t="shared" si="10"/>
        <v>0</v>
      </c>
      <c r="AJ24" s="2">
        <f t="shared" si="11"/>
        <v>0</v>
      </c>
      <c r="AK24" s="2">
        <f t="shared" si="12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1"/>
        <v/>
      </c>
      <c r="I25" s="54" t="s">
        <v>22</v>
      </c>
      <c r="J25" s="63">
        <f t="shared" si="2"/>
        <v>0</v>
      </c>
      <c r="K25" s="66"/>
      <c r="L25" s="66"/>
      <c r="M25" s="55" t="s">
        <v>22</v>
      </c>
      <c r="N25" s="63" t="str">
        <f t="shared" si="3"/>
        <v>0</v>
      </c>
      <c r="O25" s="170"/>
      <c r="P25" s="171"/>
      <c r="Q25" s="16" t="str">
        <f t="shared" si="0"/>
        <v/>
      </c>
      <c r="R25" s="79" t="s">
        <v>6</v>
      </c>
      <c r="S25" s="138" t="str">
        <f t="shared" si="4"/>
        <v/>
      </c>
      <c r="T25" s="88" t="str">
        <f t="shared" si="5"/>
        <v>0</v>
      </c>
      <c r="U25" s="152" t="s">
        <v>105</v>
      </c>
      <c r="V25" s="153"/>
      <c r="W25" s="13"/>
      <c r="X25" s="17">
        <f t="shared" si="6"/>
        <v>0</v>
      </c>
      <c r="Y25" s="17">
        <f t="shared" si="6"/>
        <v>0</v>
      </c>
      <c r="Z25" s="17">
        <f t="shared" si="6"/>
        <v>0</v>
      </c>
      <c r="AB25" s="18">
        <f t="shared" si="7"/>
        <v>0</v>
      </c>
      <c r="AC25" s="18">
        <f t="shared" si="7"/>
        <v>0</v>
      </c>
      <c r="AD25" s="18">
        <f t="shared" si="7"/>
        <v>0</v>
      </c>
      <c r="AF25" s="2">
        <f t="shared" si="8"/>
        <v>0</v>
      </c>
      <c r="AG25" s="2">
        <f t="shared" si="9"/>
        <v>0</v>
      </c>
      <c r="AI25" s="2">
        <f t="shared" si="10"/>
        <v>0</v>
      </c>
      <c r="AJ25" s="2">
        <f t="shared" si="11"/>
        <v>0</v>
      </c>
      <c r="AK25" s="2">
        <f t="shared" si="12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1"/>
        <v/>
      </c>
      <c r="I26" s="54" t="s">
        <v>22</v>
      </c>
      <c r="J26" s="63">
        <f t="shared" si="2"/>
        <v>0</v>
      </c>
      <c r="K26" s="66"/>
      <c r="L26" s="66"/>
      <c r="M26" s="55" t="s">
        <v>22</v>
      </c>
      <c r="N26" s="63" t="str">
        <f t="shared" si="3"/>
        <v>0</v>
      </c>
      <c r="O26" s="170"/>
      <c r="P26" s="171"/>
      <c r="Q26" s="16" t="str">
        <f t="shared" si="0"/>
        <v/>
      </c>
      <c r="R26" s="79" t="s">
        <v>6</v>
      </c>
      <c r="S26" s="138" t="str">
        <f t="shared" si="4"/>
        <v/>
      </c>
      <c r="T26" s="88" t="str">
        <f t="shared" si="5"/>
        <v>0</v>
      </c>
      <c r="U26" s="152" t="s">
        <v>105</v>
      </c>
      <c r="V26" s="153"/>
      <c r="W26" s="13"/>
      <c r="X26" s="17">
        <f t="shared" si="6"/>
        <v>0</v>
      </c>
      <c r="Y26" s="17">
        <f t="shared" si="6"/>
        <v>0</v>
      </c>
      <c r="Z26" s="17">
        <f t="shared" si="6"/>
        <v>0</v>
      </c>
      <c r="AB26" s="18">
        <f t="shared" si="7"/>
        <v>0</v>
      </c>
      <c r="AC26" s="18">
        <f t="shared" si="7"/>
        <v>0</v>
      </c>
      <c r="AD26" s="18">
        <f t="shared" si="7"/>
        <v>0</v>
      </c>
      <c r="AF26" s="2">
        <f t="shared" si="8"/>
        <v>0</v>
      </c>
      <c r="AG26" s="2">
        <f t="shared" si="9"/>
        <v>0</v>
      </c>
      <c r="AI26" s="2">
        <f t="shared" si="10"/>
        <v>0</v>
      </c>
      <c r="AJ26" s="2">
        <f t="shared" si="11"/>
        <v>0</v>
      </c>
      <c r="AK26" s="2">
        <f t="shared" si="12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1"/>
        <v/>
      </c>
      <c r="I27" s="54" t="s">
        <v>22</v>
      </c>
      <c r="J27" s="63">
        <f t="shared" si="2"/>
        <v>0</v>
      </c>
      <c r="K27" s="66"/>
      <c r="L27" s="66"/>
      <c r="M27" s="55" t="s">
        <v>22</v>
      </c>
      <c r="N27" s="63" t="str">
        <f t="shared" si="3"/>
        <v>0</v>
      </c>
      <c r="O27" s="170"/>
      <c r="P27" s="171"/>
      <c r="Q27" s="16" t="str">
        <f t="shared" si="0"/>
        <v/>
      </c>
      <c r="R27" s="79" t="s">
        <v>6</v>
      </c>
      <c r="S27" s="138" t="str">
        <f t="shared" si="4"/>
        <v/>
      </c>
      <c r="T27" s="88" t="str">
        <f t="shared" si="5"/>
        <v>0</v>
      </c>
      <c r="U27" s="152" t="s">
        <v>105</v>
      </c>
      <c r="V27" s="153"/>
      <c r="W27" s="13"/>
      <c r="X27" s="17">
        <f t="shared" si="6"/>
        <v>0</v>
      </c>
      <c r="Y27" s="17">
        <f t="shared" si="6"/>
        <v>0</v>
      </c>
      <c r="Z27" s="17">
        <f t="shared" si="6"/>
        <v>0</v>
      </c>
      <c r="AB27" s="18">
        <f t="shared" si="7"/>
        <v>0</v>
      </c>
      <c r="AC27" s="18">
        <f t="shared" si="7"/>
        <v>0</v>
      </c>
      <c r="AD27" s="18">
        <f t="shared" si="7"/>
        <v>0</v>
      </c>
      <c r="AF27" s="2">
        <f t="shared" si="8"/>
        <v>0</v>
      </c>
      <c r="AG27" s="2">
        <f t="shared" si="9"/>
        <v>0</v>
      </c>
      <c r="AI27" s="2">
        <f t="shared" si="10"/>
        <v>0</v>
      </c>
      <c r="AJ27" s="2">
        <f t="shared" si="11"/>
        <v>0</v>
      </c>
      <c r="AK27" s="2">
        <f t="shared" si="12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1"/>
        <v/>
      </c>
      <c r="I28" s="54" t="s">
        <v>22</v>
      </c>
      <c r="J28" s="63">
        <f t="shared" si="2"/>
        <v>0</v>
      </c>
      <c r="K28" s="66"/>
      <c r="L28" s="66"/>
      <c r="M28" s="55" t="s">
        <v>22</v>
      </c>
      <c r="N28" s="63" t="str">
        <f t="shared" si="3"/>
        <v>0</v>
      </c>
      <c r="O28" s="170"/>
      <c r="P28" s="171"/>
      <c r="Q28" s="16" t="str">
        <f t="shared" si="0"/>
        <v/>
      </c>
      <c r="R28" s="79" t="s">
        <v>6</v>
      </c>
      <c r="S28" s="138" t="str">
        <f t="shared" si="4"/>
        <v/>
      </c>
      <c r="T28" s="88" t="str">
        <f t="shared" si="5"/>
        <v>0</v>
      </c>
      <c r="U28" s="152" t="s">
        <v>105</v>
      </c>
      <c r="V28" s="153"/>
      <c r="W28" s="13"/>
      <c r="X28" s="17">
        <f t="shared" si="6"/>
        <v>0</v>
      </c>
      <c r="Y28" s="17">
        <f t="shared" si="6"/>
        <v>0</v>
      </c>
      <c r="Z28" s="17">
        <f t="shared" si="6"/>
        <v>0</v>
      </c>
      <c r="AB28" s="18">
        <f t="shared" si="7"/>
        <v>0</v>
      </c>
      <c r="AC28" s="18">
        <f t="shared" si="7"/>
        <v>0</v>
      </c>
      <c r="AD28" s="18">
        <f t="shared" si="7"/>
        <v>0</v>
      </c>
      <c r="AF28" s="2">
        <f t="shared" si="8"/>
        <v>0</v>
      </c>
      <c r="AG28" s="2">
        <f t="shared" si="9"/>
        <v>0</v>
      </c>
      <c r="AI28" s="2">
        <f t="shared" si="10"/>
        <v>0</v>
      </c>
      <c r="AJ28" s="2">
        <f t="shared" si="11"/>
        <v>0</v>
      </c>
      <c r="AK28" s="2">
        <f t="shared" si="12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1"/>
        <v/>
      </c>
      <c r="I29" s="54" t="s">
        <v>22</v>
      </c>
      <c r="J29" s="63">
        <f t="shared" si="2"/>
        <v>0</v>
      </c>
      <c r="K29" s="66"/>
      <c r="L29" s="66"/>
      <c r="M29" s="55" t="s">
        <v>22</v>
      </c>
      <c r="N29" s="63" t="str">
        <f t="shared" si="3"/>
        <v>0</v>
      </c>
      <c r="O29" s="170"/>
      <c r="P29" s="171"/>
      <c r="Q29" s="16" t="str">
        <f t="shared" si="0"/>
        <v/>
      </c>
      <c r="R29" s="79" t="s">
        <v>6</v>
      </c>
      <c r="S29" s="138" t="str">
        <f t="shared" si="4"/>
        <v/>
      </c>
      <c r="T29" s="88" t="str">
        <f t="shared" si="5"/>
        <v>0</v>
      </c>
      <c r="U29" s="152" t="s">
        <v>105</v>
      </c>
      <c r="V29" s="154"/>
      <c r="W29" s="13"/>
      <c r="X29" s="17">
        <f t="shared" si="6"/>
        <v>0</v>
      </c>
      <c r="Y29" s="17">
        <f t="shared" si="6"/>
        <v>0</v>
      </c>
      <c r="Z29" s="17">
        <f t="shared" si="6"/>
        <v>0</v>
      </c>
      <c r="AB29" s="18">
        <f t="shared" si="7"/>
        <v>0</v>
      </c>
      <c r="AC29" s="18">
        <f t="shared" si="7"/>
        <v>0</v>
      </c>
      <c r="AD29" s="18">
        <f t="shared" si="7"/>
        <v>0</v>
      </c>
      <c r="AF29" s="2">
        <f t="shared" si="8"/>
        <v>0</v>
      </c>
      <c r="AG29" s="2">
        <f t="shared" si="9"/>
        <v>0</v>
      </c>
      <c r="AI29" s="2">
        <f t="shared" si="10"/>
        <v>0</v>
      </c>
      <c r="AJ29" s="2">
        <f t="shared" si="11"/>
        <v>0</v>
      </c>
      <c r="AK29" s="2">
        <f t="shared" si="12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1"/>
        <v/>
      </c>
      <c r="I30" s="54" t="s">
        <v>22</v>
      </c>
      <c r="J30" s="63">
        <f t="shared" si="2"/>
        <v>0</v>
      </c>
      <c r="K30" s="66"/>
      <c r="L30" s="66"/>
      <c r="M30" s="55" t="s">
        <v>22</v>
      </c>
      <c r="N30" s="63" t="str">
        <f t="shared" si="3"/>
        <v>0</v>
      </c>
      <c r="O30" s="170"/>
      <c r="P30" s="171"/>
      <c r="Q30" s="16" t="str">
        <f t="shared" si="0"/>
        <v/>
      </c>
      <c r="R30" s="79" t="s">
        <v>6</v>
      </c>
      <c r="S30" s="138" t="str">
        <f t="shared" si="4"/>
        <v/>
      </c>
      <c r="T30" s="88" t="str">
        <f t="shared" si="5"/>
        <v>0</v>
      </c>
      <c r="U30" s="152" t="s">
        <v>105</v>
      </c>
      <c r="V30" s="153"/>
      <c r="W30" s="13"/>
      <c r="X30" s="17">
        <f t="shared" si="6"/>
        <v>0</v>
      </c>
      <c r="Y30" s="17">
        <f t="shared" si="6"/>
        <v>0</v>
      </c>
      <c r="Z30" s="17">
        <f t="shared" si="6"/>
        <v>0</v>
      </c>
      <c r="AB30" s="18">
        <f t="shared" si="7"/>
        <v>0</v>
      </c>
      <c r="AC30" s="18">
        <f t="shared" si="7"/>
        <v>0</v>
      </c>
      <c r="AD30" s="18">
        <f t="shared" si="7"/>
        <v>0</v>
      </c>
      <c r="AF30" s="2">
        <f t="shared" si="8"/>
        <v>0</v>
      </c>
      <c r="AG30" s="2">
        <f t="shared" si="9"/>
        <v>0</v>
      </c>
      <c r="AI30" s="2">
        <f t="shared" si="10"/>
        <v>0</v>
      </c>
      <c r="AJ30" s="2">
        <f t="shared" si="11"/>
        <v>0</v>
      </c>
      <c r="AK30" s="2">
        <f t="shared" si="12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1"/>
        <v/>
      </c>
      <c r="I31" s="54" t="s">
        <v>22</v>
      </c>
      <c r="J31" s="63">
        <f t="shared" si="2"/>
        <v>0</v>
      </c>
      <c r="K31" s="66"/>
      <c r="L31" s="66"/>
      <c r="M31" s="55" t="s">
        <v>22</v>
      </c>
      <c r="N31" s="63" t="str">
        <f t="shared" si="3"/>
        <v>0</v>
      </c>
      <c r="O31" s="170"/>
      <c r="P31" s="171"/>
      <c r="Q31" s="16" t="str">
        <f t="shared" si="0"/>
        <v/>
      </c>
      <c r="R31" s="79" t="s">
        <v>6</v>
      </c>
      <c r="S31" s="138" t="str">
        <f t="shared" si="4"/>
        <v/>
      </c>
      <c r="T31" s="88" t="str">
        <f t="shared" si="5"/>
        <v>0</v>
      </c>
      <c r="U31" s="152" t="s">
        <v>105</v>
      </c>
      <c r="V31" s="153"/>
      <c r="W31" s="13"/>
      <c r="X31" s="17">
        <f t="shared" si="6"/>
        <v>0</v>
      </c>
      <c r="Y31" s="17">
        <f t="shared" si="6"/>
        <v>0</v>
      </c>
      <c r="Z31" s="17">
        <f t="shared" si="6"/>
        <v>0</v>
      </c>
      <c r="AB31" s="18">
        <f t="shared" si="7"/>
        <v>0</v>
      </c>
      <c r="AC31" s="18">
        <f t="shared" si="7"/>
        <v>0</v>
      </c>
      <c r="AD31" s="18">
        <f t="shared" si="7"/>
        <v>0</v>
      </c>
      <c r="AF31" s="2">
        <f t="shared" si="8"/>
        <v>0</v>
      </c>
      <c r="AG31" s="2">
        <f t="shared" si="9"/>
        <v>0</v>
      </c>
      <c r="AI31" s="2">
        <f t="shared" si="10"/>
        <v>0</v>
      </c>
      <c r="AJ31" s="2">
        <f t="shared" si="11"/>
        <v>0</v>
      </c>
      <c r="AK31" s="2">
        <f t="shared" si="12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1"/>
        <v/>
      </c>
      <c r="I32" s="54" t="s">
        <v>22</v>
      </c>
      <c r="J32" s="63">
        <f t="shared" si="2"/>
        <v>0</v>
      </c>
      <c r="K32" s="66"/>
      <c r="L32" s="66"/>
      <c r="M32" s="55" t="s">
        <v>22</v>
      </c>
      <c r="N32" s="63" t="str">
        <f t="shared" si="3"/>
        <v>0</v>
      </c>
      <c r="O32" s="170"/>
      <c r="P32" s="171"/>
      <c r="Q32" s="16" t="str">
        <f t="shared" si="0"/>
        <v/>
      </c>
      <c r="R32" s="79" t="s">
        <v>6</v>
      </c>
      <c r="S32" s="138" t="str">
        <f t="shared" si="4"/>
        <v/>
      </c>
      <c r="T32" s="88" t="str">
        <f t="shared" si="5"/>
        <v>0</v>
      </c>
      <c r="U32" s="152" t="s">
        <v>105</v>
      </c>
      <c r="V32" s="153"/>
      <c r="W32" s="13"/>
      <c r="X32" s="17">
        <f t="shared" si="6"/>
        <v>0</v>
      </c>
      <c r="Y32" s="17">
        <f t="shared" si="6"/>
        <v>0</v>
      </c>
      <c r="Z32" s="17">
        <f t="shared" si="6"/>
        <v>0</v>
      </c>
      <c r="AB32" s="18">
        <f t="shared" si="7"/>
        <v>0</v>
      </c>
      <c r="AC32" s="18">
        <f t="shared" si="7"/>
        <v>0</v>
      </c>
      <c r="AD32" s="18">
        <f t="shared" si="7"/>
        <v>0</v>
      </c>
      <c r="AF32" s="2">
        <f t="shared" si="8"/>
        <v>0</v>
      </c>
      <c r="AG32" s="2">
        <f t="shared" si="9"/>
        <v>0</v>
      </c>
      <c r="AI32" s="2">
        <f t="shared" si="10"/>
        <v>0</v>
      </c>
      <c r="AJ32" s="2">
        <f t="shared" si="11"/>
        <v>0</v>
      </c>
      <c r="AK32" s="2">
        <f t="shared" si="12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1"/>
        <v/>
      </c>
      <c r="I33" s="54" t="s">
        <v>22</v>
      </c>
      <c r="J33" s="63">
        <f t="shared" si="2"/>
        <v>0</v>
      </c>
      <c r="K33" s="66"/>
      <c r="L33" s="66"/>
      <c r="M33" s="55" t="s">
        <v>22</v>
      </c>
      <c r="N33" s="63" t="str">
        <f t="shared" si="3"/>
        <v>0</v>
      </c>
      <c r="O33" s="170"/>
      <c r="P33" s="171"/>
      <c r="Q33" s="16" t="str">
        <f t="shared" si="0"/>
        <v/>
      </c>
      <c r="R33" s="79" t="s">
        <v>6</v>
      </c>
      <c r="S33" s="138" t="str">
        <f t="shared" si="4"/>
        <v/>
      </c>
      <c r="T33" s="88" t="str">
        <f t="shared" si="5"/>
        <v>0</v>
      </c>
      <c r="U33" s="152" t="s">
        <v>105</v>
      </c>
      <c r="V33" s="155"/>
      <c r="W33" s="13"/>
      <c r="X33" s="17">
        <f t="shared" si="6"/>
        <v>0</v>
      </c>
      <c r="Y33" s="17">
        <f t="shared" si="6"/>
        <v>0</v>
      </c>
      <c r="Z33" s="17">
        <f t="shared" si="6"/>
        <v>0</v>
      </c>
      <c r="AB33" s="18">
        <f t="shared" si="7"/>
        <v>0</v>
      </c>
      <c r="AC33" s="18">
        <f t="shared" si="7"/>
        <v>0</v>
      </c>
      <c r="AD33" s="18">
        <f t="shared" si="7"/>
        <v>0</v>
      </c>
      <c r="AF33" s="2">
        <f t="shared" si="8"/>
        <v>0</v>
      </c>
      <c r="AG33" s="2">
        <f t="shared" si="9"/>
        <v>0</v>
      </c>
      <c r="AI33" s="2">
        <f t="shared" si="10"/>
        <v>0</v>
      </c>
      <c r="AJ33" s="2">
        <f t="shared" si="11"/>
        <v>0</v>
      </c>
      <c r="AK33" s="2">
        <f t="shared" si="12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1"/>
        <v/>
      </c>
      <c r="I34" s="54" t="s">
        <v>22</v>
      </c>
      <c r="J34" s="63">
        <f t="shared" si="2"/>
        <v>0</v>
      </c>
      <c r="K34" s="66"/>
      <c r="L34" s="66"/>
      <c r="M34" s="55" t="s">
        <v>22</v>
      </c>
      <c r="N34" s="63" t="str">
        <f t="shared" si="3"/>
        <v>0</v>
      </c>
      <c r="O34" s="170"/>
      <c r="P34" s="171"/>
      <c r="Q34" s="16" t="str">
        <f t="shared" si="0"/>
        <v/>
      </c>
      <c r="R34" s="79" t="s">
        <v>6</v>
      </c>
      <c r="S34" s="138" t="str">
        <f t="shared" si="4"/>
        <v/>
      </c>
      <c r="T34" s="88" t="str">
        <f t="shared" si="5"/>
        <v>0</v>
      </c>
      <c r="U34" s="152" t="s">
        <v>105</v>
      </c>
      <c r="V34" s="154"/>
      <c r="W34" s="13"/>
      <c r="X34" s="17">
        <f t="shared" si="6"/>
        <v>0</v>
      </c>
      <c r="Y34" s="17">
        <f t="shared" si="6"/>
        <v>0</v>
      </c>
      <c r="Z34" s="17">
        <f t="shared" si="6"/>
        <v>0</v>
      </c>
      <c r="AB34" s="18">
        <f t="shared" si="7"/>
        <v>0</v>
      </c>
      <c r="AC34" s="18">
        <f t="shared" si="7"/>
        <v>0</v>
      </c>
      <c r="AD34" s="18">
        <f t="shared" si="7"/>
        <v>0</v>
      </c>
      <c r="AF34" s="2">
        <f t="shared" si="8"/>
        <v>0</v>
      </c>
      <c r="AG34" s="2">
        <f t="shared" si="9"/>
        <v>0</v>
      </c>
      <c r="AI34" s="2">
        <f t="shared" si="10"/>
        <v>0</v>
      </c>
      <c r="AJ34" s="2">
        <f t="shared" si="11"/>
        <v>0</v>
      </c>
      <c r="AK34" s="2">
        <f t="shared" si="12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1"/>
        <v/>
      </c>
      <c r="I35" s="54" t="s">
        <v>22</v>
      </c>
      <c r="J35" s="63">
        <f t="shared" si="2"/>
        <v>0</v>
      </c>
      <c r="K35" s="66"/>
      <c r="L35" s="66"/>
      <c r="M35" s="55" t="s">
        <v>22</v>
      </c>
      <c r="N35" s="63" t="str">
        <f t="shared" si="3"/>
        <v>0</v>
      </c>
      <c r="O35" s="170"/>
      <c r="P35" s="171"/>
      <c r="Q35" s="16" t="str">
        <f t="shared" si="0"/>
        <v/>
      </c>
      <c r="R35" s="79" t="s">
        <v>6</v>
      </c>
      <c r="S35" s="138" t="str">
        <f t="shared" si="4"/>
        <v/>
      </c>
      <c r="T35" s="88" t="str">
        <f t="shared" si="5"/>
        <v>0</v>
      </c>
      <c r="U35" s="152" t="s">
        <v>105</v>
      </c>
      <c r="V35" s="153"/>
      <c r="W35" s="13"/>
      <c r="X35" s="17">
        <f t="shared" si="6"/>
        <v>0</v>
      </c>
      <c r="Y35" s="17">
        <f t="shared" si="6"/>
        <v>0</v>
      </c>
      <c r="Z35" s="17">
        <f t="shared" si="6"/>
        <v>0</v>
      </c>
      <c r="AB35" s="18">
        <f t="shared" si="7"/>
        <v>0</v>
      </c>
      <c r="AC35" s="18">
        <f t="shared" si="7"/>
        <v>0</v>
      </c>
      <c r="AD35" s="18">
        <f t="shared" si="7"/>
        <v>0</v>
      </c>
      <c r="AF35" s="2">
        <f t="shared" si="8"/>
        <v>0</v>
      </c>
      <c r="AG35" s="2">
        <f t="shared" si="9"/>
        <v>0</v>
      </c>
      <c r="AI35" s="2">
        <f t="shared" si="10"/>
        <v>0</v>
      </c>
      <c r="AJ35" s="2">
        <f t="shared" si="11"/>
        <v>0</v>
      </c>
      <c r="AK35" s="2">
        <f t="shared" si="12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1"/>
        <v/>
      </c>
      <c r="I36" s="54" t="s">
        <v>22</v>
      </c>
      <c r="J36" s="63">
        <f t="shared" si="2"/>
        <v>0</v>
      </c>
      <c r="K36" s="66"/>
      <c r="L36" s="66"/>
      <c r="M36" s="55" t="s">
        <v>22</v>
      </c>
      <c r="N36" s="63" t="str">
        <f t="shared" si="3"/>
        <v>0</v>
      </c>
      <c r="O36" s="170"/>
      <c r="P36" s="171"/>
      <c r="Q36" s="16" t="str">
        <f t="shared" si="0"/>
        <v/>
      </c>
      <c r="R36" s="79" t="s">
        <v>6</v>
      </c>
      <c r="S36" s="138" t="str">
        <f t="shared" si="4"/>
        <v/>
      </c>
      <c r="T36" s="88" t="str">
        <f t="shared" si="5"/>
        <v>0</v>
      </c>
      <c r="U36" s="152" t="s">
        <v>105</v>
      </c>
      <c r="V36" s="154"/>
      <c r="W36" s="13"/>
      <c r="X36" s="17">
        <f t="shared" si="6"/>
        <v>0</v>
      </c>
      <c r="Y36" s="17">
        <f t="shared" si="6"/>
        <v>0</v>
      </c>
      <c r="Z36" s="17">
        <f t="shared" si="6"/>
        <v>0</v>
      </c>
      <c r="AB36" s="18">
        <f t="shared" si="7"/>
        <v>0</v>
      </c>
      <c r="AC36" s="18">
        <f t="shared" si="7"/>
        <v>0</v>
      </c>
      <c r="AD36" s="18">
        <f t="shared" si="7"/>
        <v>0</v>
      </c>
      <c r="AF36" s="2">
        <f t="shared" si="8"/>
        <v>0</v>
      </c>
      <c r="AG36" s="2">
        <f t="shared" si="9"/>
        <v>0</v>
      </c>
      <c r="AI36" s="2">
        <f t="shared" si="10"/>
        <v>0</v>
      </c>
      <c r="AJ36" s="2">
        <f t="shared" si="11"/>
        <v>0</v>
      </c>
      <c r="AK36" s="2">
        <f t="shared" si="12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1"/>
        <v/>
      </c>
      <c r="I37" s="54" t="s">
        <v>22</v>
      </c>
      <c r="J37" s="63">
        <f t="shared" si="2"/>
        <v>0</v>
      </c>
      <c r="K37" s="66"/>
      <c r="L37" s="66"/>
      <c r="M37" s="55" t="s">
        <v>22</v>
      </c>
      <c r="N37" s="63" t="str">
        <f t="shared" si="3"/>
        <v>0</v>
      </c>
      <c r="O37" s="170"/>
      <c r="P37" s="171"/>
      <c r="Q37" s="16" t="str">
        <f t="shared" si="0"/>
        <v/>
      </c>
      <c r="R37" s="79" t="s">
        <v>6</v>
      </c>
      <c r="S37" s="138" t="str">
        <f t="shared" si="4"/>
        <v/>
      </c>
      <c r="T37" s="88" t="str">
        <f t="shared" si="5"/>
        <v>0</v>
      </c>
      <c r="U37" s="152" t="s">
        <v>105</v>
      </c>
      <c r="V37" s="153"/>
      <c r="W37" s="13"/>
      <c r="X37" s="17">
        <f t="shared" si="6"/>
        <v>0</v>
      </c>
      <c r="Y37" s="17">
        <f t="shared" si="6"/>
        <v>0</v>
      </c>
      <c r="Z37" s="17">
        <f t="shared" si="6"/>
        <v>0</v>
      </c>
      <c r="AB37" s="18">
        <f t="shared" si="7"/>
        <v>0</v>
      </c>
      <c r="AC37" s="18">
        <f t="shared" si="7"/>
        <v>0</v>
      </c>
      <c r="AD37" s="18">
        <f t="shared" si="7"/>
        <v>0</v>
      </c>
      <c r="AF37" s="2">
        <f t="shared" si="8"/>
        <v>0</v>
      </c>
      <c r="AG37" s="2">
        <f t="shared" si="9"/>
        <v>0</v>
      </c>
      <c r="AI37" s="2">
        <f t="shared" si="10"/>
        <v>0</v>
      </c>
      <c r="AJ37" s="2">
        <f t="shared" si="11"/>
        <v>0</v>
      </c>
      <c r="AK37" s="2">
        <f t="shared" si="12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1"/>
        <v/>
      </c>
      <c r="I38" s="54" t="s">
        <v>22</v>
      </c>
      <c r="J38" s="63">
        <f t="shared" si="2"/>
        <v>0</v>
      </c>
      <c r="K38" s="66"/>
      <c r="L38" s="66"/>
      <c r="M38" s="55" t="s">
        <v>22</v>
      </c>
      <c r="N38" s="63" t="str">
        <f t="shared" si="3"/>
        <v>0</v>
      </c>
      <c r="O38" s="170"/>
      <c r="P38" s="171"/>
      <c r="Q38" s="16" t="str">
        <f t="shared" si="0"/>
        <v/>
      </c>
      <c r="R38" s="79" t="s">
        <v>6</v>
      </c>
      <c r="S38" s="138" t="str">
        <f t="shared" si="4"/>
        <v/>
      </c>
      <c r="T38" s="88" t="str">
        <f t="shared" si="5"/>
        <v>0</v>
      </c>
      <c r="U38" s="152" t="s">
        <v>105</v>
      </c>
      <c r="V38" s="153"/>
      <c r="W38" s="13"/>
      <c r="X38" s="17">
        <f t="shared" si="6"/>
        <v>0</v>
      </c>
      <c r="Y38" s="17">
        <f t="shared" si="6"/>
        <v>0</v>
      </c>
      <c r="Z38" s="17">
        <f t="shared" si="6"/>
        <v>0</v>
      </c>
      <c r="AB38" s="18">
        <f t="shared" si="7"/>
        <v>0</v>
      </c>
      <c r="AC38" s="18">
        <f t="shared" si="7"/>
        <v>0</v>
      </c>
      <c r="AD38" s="18">
        <f t="shared" si="7"/>
        <v>0</v>
      </c>
      <c r="AF38" s="2">
        <f t="shared" si="8"/>
        <v>0</v>
      </c>
      <c r="AG38" s="2">
        <f t="shared" si="9"/>
        <v>0</v>
      </c>
      <c r="AI38" s="2">
        <f t="shared" si="10"/>
        <v>0</v>
      </c>
      <c r="AJ38" s="2">
        <f t="shared" si="11"/>
        <v>0</v>
      </c>
      <c r="AK38" s="2">
        <f t="shared" si="12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1"/>
        <v/>
      </c>
      <c r="I39" s="54" t="s">
        <v>22</v>
      </c>
      <c r="J39" s="63">
        <f t="shared" si="2"/>
        <v>0</v>
      </c>
      <c r="K39" s="66"/>
      <c r="L39" s="66"/>
      <c r="M39" s="55" t="s">
        <v>22</v>
      </c>
      <c r="N39" s="63" t="str">
        <f t="shared" si="3"/>
        <v>0</v>
      </c>
      <c r="O39" s="170"/>
      <c r="P39" s="171"/>
      <c r="Q39" s="16" t="str">
        <f t="shared" si="0"/>
        <v/>
      </c>
      <c r="R39" s="79" t="s">
        <v>6</v>
      </c>
      <c r="S39" s="138" t="str">
        <f t="shared" si="4"/>
        <v/>
      </c>
      <c r="T39" s="88" t="str">
        <f t="shared" si="5"/>
        <v>0</v>
      </c>
      <c r="U39" s="152" t="s">
        <v>105</v>
      </c>
      <c r="V39" s="154"/>
      <c r="W39" s="13"/>
      <c r="X39" s="17">
        <f t="shared" si="6"/>
        <v>0</v>
      </c>
      <c r="Y39" s="17">
        <f t="shared" si="6"/>
        <v>0</v>
      </c>
      <c r="Z39" s="17">
        <f t="shared" si="6"/>
        <v>0</v>
      </c>
      <c r="AB39" s="18">
        <f t="shared" si="7"/>
        <v>0</v>
      </c>
      <c r="AC39" s="18">
        <f t="shared" si="7"/>
        <v>0</v>
      </c>
      <c r="AD39" s="18">
        <f t="shared" si="7"/>
        <v>0</v>
      </c>
      <c r="AF39" s="2">
        <f t="shared" si="8"/>
        <v>0</v>
      </c>
      <c r="AG39" s="2">
        <f t="shared" si="9"/>
        <v>0</v>
      </c>
      <c r="AI39" s="2">
        <f t="shared" si="10"/>
        <v>0</v>
      </c>
      <c r="AJ39" s="2">
        <f t="shared" si="11"/>
        <v>0</v>
      </c>
      <c r="AK39" s="2">
        <f t="shared" si="12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5" t="str">
        <f t="shared" si="1"/>
        <v/>
      </c>
      <c r="I40" s="59" t="s">
        <v>22</v>
      </c>
      <c r="J40" s="63">
        <f t="shared" si="2"/>
        <v>0</v>
      </c>
      <c r="K40" s="67"/>
      <c r="L40" s="67"/>
      <c r="M40" s="60" t="s">
        <v>22</v>
      </c>
      <c r="N40" s="63" t="str">
        <f t="shared" si="3"/>
        <v>0</v>
      </c>
      <c r="O40" s="172"/>
      <c r="P40" s="173"/>
      <c r="Q40" s="19" t="str">
        <f t="shared" si="0"/>
        <v/>
      </c>
      <c r="R40" s="80" t="s">
        <v>6</v>
      </c>
      <c r="S40" s="138" t="str">
        <f t="shared" si="4"/>
        <v/>
      </c>
      <c r="T40" s="89" t="str">
        <f t="shared" si="5"/>
        <v>0</v>
      </c>
      <c r="U40" s="156" t="s">
        <v>105</v>
      </c>
      <c r="V40" s="157"/>
      <c r="W40" s="13"/>
      <c r="X40" s="20">
        <f t="shared" si="6"/>
        <v>0</v>
      </c>
      <c r="Y40" s="20">
        <f t="shared" si="6"/>
        <v>0</v>
      </c>
      <c r="Z40" s="20">
        <f t="shared" si="6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F40" s="2">
        <f t="shared" si="8"/>
        <v>0</v>
      </c>
      <c r="AG40" s="2">
        <f t="shared" si="9"/>
        <v>0</v>
      </c>
      <c r="AI40" s="2">
        <f t="shared" si="10"/>
        <v>0</v>
      </c>
      <c r="AJ40" s="2">
        <f t="shared" si="11"/>
        <v>0</v>
      </c>
      <c r="AK40" s="2">
        <f t="shared" si="12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237"/>
      <c r="J41" s="237"/>
      <c r="K41" s="237"/>
      <c r="L41" s="237"/>
      <c r="M41" s="237"/>
      <c r="N41" s="205"/>
      <c r="O41" s="207"/>
      <c r="P41" s="207"/>
      <c r="Q41" s="207"/>
      <c r="R41" s="73"/>
      <c r="S41" s="73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237"/>
      <c r="J42" s="237"/>
      <c r="K42" s="237"/>
      <c r="L42" s="237"/>
      <c r="M42" s="237"/>
      <c r="N42" s="76"/>
      <c r="O42" s="235" t="s">
        <v>28</v>
      </c>
      <c r="P42" s="235"/>
      <c r="Q42" s="101">
        <f>SUM(Q10:Q40)</f>
        <v>0</v>
      </c>
      <c r="R42" s="76"/>
      <c r="S42" s="90" t="s">
        <v>85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237"/>
      <c r="J43" s="237"/>
      <c r="K43" s="237"/>
      <c r="L43" s="237"/>
      <c r="M43" s="237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237"/>
      <c r="J44" s="237"/>
      <c r="K44" s="237"/>
      <c r="L44" s="237"/>
      <c r="M44" s="237"/>
      <c r="N44" s="238"/>
      <c r="O44" s="238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237"/>
      <c r="J45" s="237"/>
      <c r="K45" s="237"/>
      <c r="L45" s="237"/>
      <c r="M45" s="237"/>
      <c r="N45" s="235" t="s">
        <v>30</v>
      </c>
      <c r="O45" s="235"/>
      <c r="P45" s="236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UzJjH3WhKlNVRhbQwJQJ4AQnD1GWdztzzNm19Yjvc1QpN1bukWUeCl87RwQSmxkusth/Lnhn+6oFFifp9Ekgkg==" saltValue="zwwG2zpxUo9OZBINPtTEVg==" spinCount="100000" sheet="1" formatColumns="0" formatRows="0" selectLockedCells="1"/>
  <mergeCells count="74">
    <mergeCell ref="K4:Q4"/>
    <mergeCell ref="K5:Q5"/>
    <mergeCell ref="B2:C2"/>
    <mergeCell ref="B3:C3"/>
    <mergeCell ref="D3:G3"/>
    <mergeCell ref="I3:J3"/>
    <mergeCell ref="K3:Q3"/>
    <mergeCell ref="B4:C4"/>
    <mergeCell ref="D4:G4"/>
    <mergeCell ref="I4:J4"/>
    <mergeCell ref="B5:C5"/>
    <mergeCell ref="D5:G5"/>
    <mergeCell ref="I5:J5"/>
    <mergeCell ref="B6:C6"/>
    <mergeCell ref="D6:G6"/>
    <mergeCell ref="I8:J8"/>
    <mergeCell ref="K8:L8"/>
    <mergeCell ref="M8:N8"/>
    <mergeCell ref="D8:E8"/>
    <mergeCell ref="X8:Z8"/>
    <mergeCell ref="AB8:AD8"/>
    <mergeCell ref="O8:Q8"/>
    <mergeCell ref="R8:T8"/>
    <mergeCell ref="U8:V8"/>
    <mergeCell ref="B41:C42"/>
    <mergeCell ref="D41:H41"/>
    <mergeCell ref="I41:M45"/>
    <mergeCell ref="N41:Q41"/>
    <mergeCell ref="B43:C43"/>
    <mergeCell ref="B44:C44"/>
    <mergeCell ref="O42:P42"/>
    <mergeCell ref="E42:H42"/>
    <mergeCell ref="E43:H43"/>
    <mergeCell ref="B51:Q51"/>
    <mergeCell ref="C48:D48"/>
    <mergeCell ref="N44:Q44"/>
    <mergeCell ref="B45:C45"/>
    <mergeCell ref="N45:O45"/>
    <mergeCell ref="P45:Q45"/>
    <mergeCell ref="E44:H44"/>
    <mergeCell ref="E45:H4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7:E27"/>
    <mergeCell ref="D28:E28"/>
    <mergeCell ref="D19:E19"/>
    <mergeCell ref="D20:E20"/>
    <mergeCell ref="D21:E21"/>
    <mergeCell ref="D22:E22"/>
    <mergeCell ref="D23:E23"/>
    <mergeCell ref="B1:V1"/>
    <mergeCell ref="D39:E39"/>
    <mergeCell ref="D40:E4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</mergeCells>
  <dataValidations count="3">
    <dataValidation type="list" allowBlank="1" showInputMessage="1" showErrorMessage="1" sqref="I10:I40 M10:M40" xr:uid="{1BFB17F4-5F02-433A-BFE0-DB7D4F6F3EF1}">
      <formula1>$AB$3:$AB$6</formula1>
    </dataValidation>
    <dataValidation type="list" allowBlank="1" showInputMessage="1" showErrorMessage="1" sqref="K10:L40" xr:uid="{A602E6A1-2D06-440D-8126-CDF483985375}">
      <formula1>$AD$3:$AD$4</formula1>
    </dataValidation>
    <dataValidation type="list" allowBlank="1" showInputMessage="1" showErrorMessage="1" sqref="R10:R40" xr:uid="{F90D0A95-2D2B-481D-A081-7CB3AACE7627}">
      <formula1>$AC$3:$AC$5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3694-72A7-4DAD-A95A-851A6A13AE95}">
  <sheetPr codeName="Tabelle18">
    <outlinePr showOutlineSymbols="0"/>
    <pageSetUpPr fitToPage="1"/>
  </sheetPr>
  <dimension ref="B1:AK51"/>
  <sheetViews>
    <sheetView showGridLines="0" showRowColHeaders="0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bestFit="1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37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1" customHeight="1" x14ac:dyDescent="0.2">
      <c r="B3" s="179" t="s">
        <v>1</v>
      </c>
      <c r="C3" s="180"/>
      <c r="D3" s="220" t="str">
        <f>IF(Juni!D3&lt;&gt;"",Juni!D3,"")</f>
        <v/>
      </c>
      <c r="E3" s="220"/>
      <c r="F3" s="220"/>
      <c r="G3" s="220"/>
      <c r="H3" s="3"/>
      <c r="I3" s="241" t="s">
        <v>5</v>
      </c>
      <c r="J3" s="241"/>
      <c r="K3" s="242" t="str">
        <f>"Juli"</f>
        <v>Juli</v>
      </c>
      <c r="L3" s="242"/>
      <c r="M3" s="242"/>
      <c r="N3" s="242"/>
      <c r="O3" s="242"/>
      <c r="P3" s="242"/>
      <c r="Q3" s="218"/>
      <c r="R3" s="159">
        <f>Jänner!R3</f>
        <v>2025</v>
      </c>
      <c r="S3" s="74"/>
      <c r="T3" s="74"/>
      <c r="U3" s="74"/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220" t="str">
        <f>IF(Juni!D4&lt;&gt;"",Juni!D4,"")</f>
        <v/>
      </c>
      <c r="E4" s="220"/>
      <c r="F4" s="220"/>
      <c r="G4" s="220"/>
      <c r="H4" s="46"/>
      <c r="I4" s="243"/>
      <c r="J4" s="243"/>
      <c r="K4" s="239"/>
      <c r="L4" s="239"/>
      <c r="M4" s="239"/>
      <c r="N4" s="239"/>
      <c r="O4" s="239"/>
      <c r="P4" s="239"/>
      <c r="Q4" s="239"/>
      <c r="R4" s="78"/>
      <c r="S4" s="78"/>
      <c r="T4" s="78"/>
      <c r="U4" s="140"/>
      <c r="X4" s="4"/>
      <c r="Y4" s="4"/>
      <c r="Z4" s="4"/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220" t="str">
        <f>IF(Juni!D5&lt;&gt;"",Juni!D5,"")</f>
        <v/>
      </c>
      <c r="E5" s="220"/>
      <c r="F5" s="220"/>
      <c r="G5" s="220"/>
      <c r="H5" s="3"/>
      <c r="I5" s="243"/>
      <c r="J5" s="243"/>
      <c r="K5" s="240"/>
      <c r="L5" s="240"/>
      <c r="M5" s="240"/>
      <c r="N5" s="240"/>
      <c r="O5" s="240"/>
      <c r="P5" s="240"/>
      <c r="Q5" s="240"/>
      <c r="R5" s="75"/>
      <c r="S5" s="75"/>
      <c r="T5" s="75"/>
      <c r="U5" s="75"/>
      <c r="X5" s="5">
        <v>39630</v>
      </c>
      <c r="Y5" s="4">
        <f>IF(K3=0, "Monat / Jahr eintragen (oben)", IF(K3&gt;=X5, 0.42, 0.38))</f>
        <v>0.42</v>
      </c>
      <c r="Z5" s="4"/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220" t="str">
        <f>IF(Juni!D6&lt;&gt;"",Juni!D6,"")</f>
        <v/>
      </c>
      <c r="E6" s="220"/>
      <c r="F6" s="220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4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3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199"/>
      <c r="U8" s="221" t="s">
        <v>103</v>
      </c>
      <c r="V8" s="222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8" t="s">
        <v>15</v>
      </c>
      <c r="K9" s="9" t="s">
        <v>69</v>
      </c>
      <c r="L9" s="9" t="s">
        <v>70</v>
      </c>
      <c r="M9" s="6"/>
      <c r="N9" s="8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3" t="str">
        <f>IF(AND(ISNUMBER(F10),ISNUMBER(G10)),MAX(ROUND(IF(G10&lt;F10,MOD(G10-F10,1),G10-F10)*24,2),0),"")</f>
        <v/>
      </c>
      <c r="I10" s="49" t="s">
        <v>22</v>
      </c>
      <c r="J10" s="63">
        <f>AK10</f>
        <v>0</v>
      </c>
      <c r="K10" s="64"/>
      <c r="L10" s="64"/>
      <c r="M10" s="50" t="s">
        <v>22</v>
      </c>
      <c r="N10" s="63" t="str">
        <f>IF(M10 =$AB$4,IF($R$3=$AA$4, 15, IF($R$3=$AA$5, 17, "")),"0")</f>
        <v>0</v>
      </c>
      <c r="O10" s="169"/>
      <c r="P10" s="168"/>
      <c r="Q10" s="12" t="str">
        <f t="shared" ref="Q10:Q40" si="0">IF(OR(O10="",P10=""),"",P10-O10)</f>
        <v/>
      </c>
      <c r="R10" s="79" t="s">
        <v>6</v>
      </c>
      <c r="S10" s="138" t="str">
        <f>IF(R10="Bitte auswählen", "", IF(R10="amtliches KM-Geld", IF($R$3=$AA$4, $Y$5, IF($R$3=$AA$5, $Y$6, "")), ""))</f>
        <v/>
      </c>
      <c r="T10" s="87" t="str">
        <f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5">
        <f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4" t="str">
        <f t="shared" ref="H11:H40" si="1">IF(AND(ISNUMBER(F11),ISNUMBER(G11)),MAX(ROUND(IF(G11&lt;F11,MOD(G11-F11,1),G11-F11)*24,2),0),"")</f>
        <v/>
      </c>
      <c r="I11" s="54" t="s">
        <v>22</v>
      </c>
      <c r="J11" s="63">
        <f t="shared" ref="J11:J40" si="2">AK11</f>
        <v>0</v>
      </c>
      <c r="K11" s="66"/>
      <c r="L11" s="66"/>
      <c r="M11" s="55" t="s">
        <v>22</v>
      </c>
      <c r="N11" s="63" t="str">
        <f t="shared" ref="N11:N40" si="3">IF(M11 =$AB$4,IF($R$3=$AA$4, 15, IF($R$3=$AA$5, 17, "")),"0")</f>
        <v>0</v>
      </c>
      <c r="O11" s="170"/>
      <c r="P11" s="171"/>
      <c r="Q11" s="16" t="str">
        <f t="shared" si="0"/>
        <v/>
      </c>
      <c r="R11" s="79" t="s">
        <v>6</v>
      </c>
      <c r="S11" s="138" t="str">
        <f t="shared" ref="S11:S40" si="4">IF(R11="Bitte auswählen", "", IF(R11="amtliches KM-Geld", IF($R$3=$AA$4, $Y$5, IF($R$3=$AA$5, $Y$6, "")), ""))</f>
        <v/>
      </c>
      <c r="T11" s="88" t="str">
        <f t="shared" ref="T11:T40" si="5">IF(ISBLANK(O11),"0",Q11*S11)</f>
        <v>0</v>
      </c>
      <c r="U11" s="152" t="s">
        <v>105</v>
      </c>
      <c r="V11" s="153"/>
      <c r="W11" s="13"/>
      <c r="X11" s="17">
        <f t="shared" ref="X11:Z40" si="6">IF($I11=X$9,$J11,0)</f>
        <v>0</v>
      </c>
      <c r="Y11" s="17">
        <f t="shared" si="6"/>
        <v>0</v>
      </c>
      <c r="Z11" s="17">
        <f t="shared" si="6"/>
        <v>0</v>
      </c>
      <c r="AB11" s="18">
        <f t="shared" ref="AB11:AD40" si="7">IF($M11=AB$9,$N11,0)</f>
        <v>0</v>
      </c>
      <c r="AC11" s="18">
        <f t="shared" si="7"/>
        <v>0</v>
      </c>
      <c r="AD11" s="18">
        <f t="shared" si="7"/>
        <v>0</v>
      </c>
      <c r="AF11" s="2">
        <f t="shared" ref="AF11:AF40" si="8">IF(AND($I11=$AB$4,$H11&gt;=12,H11&lt;&gt;""),IF($R$3=$AA$4, 26.4, IF($R$3=$AA$5, 30, "")),0)</f>
        <v>0</v>
      </c>
      <c r="AG11" s="2">
        <f t="shared" ref="AG11:AG40" si="9">IF(AND($I11=$AB$4,$H11&lt;12,H11&gt;3),IF($R$3=$AA$4, ROUNDUP($H11,0)*2.2, IF($R$3=$AA$5, ROUNDUP($H11,0)*2.5,0)),0)</f>
        <v>0</v>
      </c>
      <c r="AI11" s="2">
        <f t="shared" ref="AI11:AI40" si="10">IF(K11="Ja", IF($R$3=$AA$4,$AI$9, IF($R$3=$AA$5,$AI$8,0)), 0)</f>
        <v>0</v>
      </c>
      <c r="AJ11" s="2">
        <f t="shared" ref="AJ11:AJ40" si="11">IF(L11="Ja", IF($R$3=$AA$4,$AJ$9, IF($R$3=$AA$5,$AJ$8,0)), 0)</f>
        <v>0</v>
      </c>
      <c r="AK11" s="2">
        <f t="shared" ref="AK11:AK40" si="12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si="1"/>
        <v/>
      </c>
      <c r="I12" s="54" t="s">
        <v>22</v>
      </c>
      <c r="J12" s="63">
        <f t="shared" si="2"/>
        <v>0</v>
      </c>
      <c r="K12" s="66"/>
      <c r="L12" s="66"/>
      <c r="M12" s="55" t="s">
        <v>22</v>
      </c>
      <c r="N12" s="63" t="str">
        <f t="shared" si="3"/>
        <v>0</v>
      </c>
      <c r="O12" s="170"/>
      <c r="P12" s="171"/>
      <c r="Q12" s="16" t="str">
        <f t="shared" si="0"/>
        <v/>
      </c>
      <c r="R12" s="79" t="s">
        <v>6</v>
      </c>
      <c r="S12" s="138" t="str">
        <f t="shared" si="4"/>
        <v/>
      </c>
      <c r="T12" s="88" t="str">
        <f t="shared" si="5"/>
        <v>0</v>
      </c>
      <c r="U12" s="152" t="s">
        <v>105</v>
      </c>
      <c r="V12" s="153"/>
      <c r="W12" s="13"/>
      <c r="X12" s="17">
        <f t="shared" si="6"/>
        <v>0</v>
      </c>
      <c r="Y12" s="17">
        <f t="shared" si="6"/>
        <v>0</v>
      </c>
      <c r="Z12" s="17">
        <f t="shared" si="6"/>
        <v>0</v>
      </c>
      <c r="AB12" s="18">
        <f t="shared" si="7"/>
        <v>0</v>
      </c>
      <c r="AC12" s="18">
        <f t="shared" si="7"/>
        <v>0</v>
      </c>
      <c r="AD12" s="18">
        <f t="shared" si="7"/>
        <v>0</v>
      </c>
      <c r="AF12" s="2">
        <f t="shared" si="8"/>
        <v>0</v>
      </c>
      <c r="AG12" s="2">
        <f t="shared" si="9"/>
        <v>0</v>
      </c>
      <c r="AI12" s="2">
        <f t="shared" si="10"/>
        <v>0</v>
      </c>
      <c r="AJ12" s="2">
        <f t="shared" si="11"/>
        <v>0</v>
      </c>
      <c r="AK12" s="2">
        <f t="shared" si="12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1"/>
        <v/>
      </c>
      <c r="I13" s="54" t="s">
        <v>22</v>
      </c>
      <c r="J13" s="63">
        <f t="shared" si="2"/>
        <v>0</v>
      </c>
      <c r="K13" s="66"/>
      <c r="L13" s="66"/>
      <c r="M13" s="55" t="s">
        <v>22</v>
      </c>
      <c r="N13" s="63" t="str">
        <f t="shared" si="3"/>
        <v>0</v>
      </c>
      <c r="O13" s="170"/>
      <c r="P13" s="171"/>
      <c r="Q13" s="16" t="str">
        <f t="shared" si="0"/>
        <v/>
      </c>
      <c r="R13" s="79" t="s">
        <v>6</v>
      </c>
      <c r="S13" s="138" t="str">
        <f t="shared" si="4"/>
        <v/>
      </c>
      <c r="T13" s="88" t="str">
        <f t="shared" si="5"/>
        <v>0</v>
      </c>
      <c r="U13" s="152" t="s">
        <v>105</v>
      </c>
      <c r="V13" s="153"/>
      <c r="W13" s="13"/>
      <c r="X13" s="17">
        <f t="shared" si="6"/>
        <v>0</v>
      </c>
      <c r="Y13" s="17">
        <f t="shared" si="6"/>
        <v>0</v>
      </c>
      <c r="Z13" s="17">
        <f t="shared" si="6"/>
        <v>0</v>
      </c>
      <c r="AB13" s="18">
        <f t="shared" si="7"/>
        <v>0</v>
      </c>
      <c r="AC13" s="18">
        <f t="shared" si="7"/>
        <v>0</v>
      </c>
      <c r="AD13" s="18">
        <f t="shared" si="7"/>
        <v>0</v>
      </c>
      <c r="AF13" s="2">
        <f t="shared" si="8"/>
        <v>0</v>
      </c>
      <c r="AG13" s="2">
        <f t="shared" si="9"/>
        <v>0</v>
      </c>
      <c r="AI13" s="2">
        <f t="shared" si="10"/>
        <v>0</v>
      </c>
      <c r="AJ13" s="2">
        <f t="shared" si="11"/>
        <v>0</v>
      </c>
      <c r="AK13" s="2">
        <f t="shared" si="12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1"/>
        <v/>
      </c>
      <c r="I14" s="54" t="s">
        <v>22</v>
      </c>
      <c r="J14" s="63">
        <f t="shared" si="2"/>
        <v>0</v>
      </c>
      <c r="K14" s="66"/>
      <c r="L14" s="66"/>
      <c r="M14" s="55" t="s">
        <v>22</v>
      </c>
      <c r="N14" s="63" t="str">
        <f t="shared" si="3"/>
        <v>0</v>
      </c>
      <c r="O14" s="170"/>
      <c r="P14" s="171"/>
      <c r="Q14" s="16" t="str">
        <f t="shared" si="0"/>
        <v/>
      </c>
      <c r="R14" s="79" t="s">
        <v>6</v>
      </c>
      <c r="S14" s="138" t="str">
        <f t="shared" si="4"/>
        <v/>
      </c>
      <c r="T14" s="88" t="str">
        <f t="shared" si="5"/>
        <v>0</v>
      </c>
      <c r="U14" s="152" t="s">
        <v>105</v>
      </c>
      <c r="V14" s="154"/>
      <c r="W14" s="13"/>
      <c r="X14" s="17">
        <f t="shared" si="6"/>
        <v>0</v>
      </c>
      <c r="Y14" s="17">
        <f t="shared" si="6"/>
        <v>0</v>
      </c>
      <c r="Z14" s="17">
        <f t="shared" si="6"/>
        <v>0</v>
      </c>
      <c r="AB14" s="18">
        <f t="shared" si="7"/>
        <v>0</v>
      </c>
      <c r="AC14" s="18">
        <f t="shared" si="7"/>
        <v>0</v>
      </c>
      <c r="AD14" s="18">
        <f t="shared" si="7"/>
        <v>0</v>
      </c>
      <c r="AF14" s="2">
        <f t="shared" si="8"/>
        <v>0</v>
      </c>
      <c r="AG14" s="2">
        <f t="shared" si="9"/>
        <v>0</v>
      </c>
      <c r="AI14" s="2">
        <f t="shared" si="10"/>
        <v>0</v>
      </c>
      <c r="AJ14" s="2">
        <f t="shared" si="11"/>
        <v>0</v>
      </c>
      <c r="AK14" s="2">
        <f t="shared" si="12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1"/>
        <v/>
      </c>
      <c r="I15" s="54" t="s">
        <v>22</v>
      </c>
      <c r="J15" s="63">
        <f t="shared" si="2"/>
        <v>0</v>
      </c>
      <c r="K15" s="66"/>
      <c r="L15" s="66"/>
      <c r="M15" s="55" t="s">
        <v>22</v>
      </c>
      <c r="N15" s="63" t="str">
        <f t="shared" si="3"/>
        <v>0</v>
      </c>
      <c r="O15" s="170"/>
      <c r="P15" s="171"/>
      <c r="Q15" s="16" t="str">
        <f t="shared" si="0"/>
        <v/>
      </c>
      <c r="R15" s="79" t="s">
        <v>6</v>
      </c>
      <c r="S15" s="138" t="str">
        <f t="shared" si="4"/>
        <v/>
      </c>
      <c r="T15" s="88" t="str">
        <f t="shared" si="5"/>
        <v>0</v>
      </c>
      <c r="U15" s="152" t="s">
        <v>105</v>
      </c>
      <c r="V15" s="153"/>
      <c r="W15" s="13"/>
      <c r="X15" s="17">
        <f t="shared" si="6"/>
        <v>0</v>
      </c>
      <c r="Y15" s="17">
        <f t="shared" si="6"/>
        <v>0</v>
      </c>
      <c r="Z15" s="17">
        <f t="shared" si="6"/>
        <v>0</v>
      </c>
      <c r="AB15" s="18">
        <f t="shared" si="7"/>
        <v>0</v>
      </c>
      <c r="AC15" s="18">
        <f t="shared" si="7"/>
        <v>0</v>
      </c>
      <c r="AD15" s="18">
        <f t="shared" si="7"/>
        <v>0</v>
      </c>
      <c r="AF15" s="2">
        <f t="shared" si="8"/>
        <v>0</v>
      </c>
      <c r="AG15" s="2">
        <f t="shared" si="9"/>
        <v>0</v>
      </c>
      <c r="AI15" s="2">
        <f t="shared" si="10"/>
        <v>0</v>
      </c>
      <c r="AJ15" s="2">
        <f t="shared" si="11"/>
        <v>0</v>
      </c>
      <c r="AK15" s="2">
        <f t="shared" si="12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1"/>
        <v/>
      </c>
      <c r="I16" s="54" t="s">
        <v>22</v>
      </c>
      <c r="J16" s="63">
        <f t="shared" si="2"/>
        <v>0</v>
      </c>
      <c r="K16" s="66"/>
      <c r="L16" s="66"/>
      <c r="M16" s="55" t="s">
        <v>22</v>
      </c>
      <c r="N16" s="63" t="str">
        <f t="shared" si="3"/>
        <v>0</v>
      </c>
      <c r="O16" s="170"/>
      <c r="P16" s="171"/>
      <c r="Q16" s="16" t="str">
        <f t="shared" si="0"/>
        <v/>
      </c>
      <c r="R16" s="79" t="s">
        <v>6</v>
      </c>
      <c r="S16" s="138" t="str">
        <f t="shared" si="4"/>
        <v/>
      </c>
      <c r="T16" s="88" t="str">
        <f t="shared" si="5"/>
        <v>0</v>
      </c>
      <c r="U16" s="152" t="s">
        <v>105</v>
      </c>
      <c r="V16" s="154"/>
      <c r="W16" s="13"/>
      <c r="X16" s="17">
        <f t="shared" si="6"/>
        <v>0</v>
      </c>
      <c r="Y16" s="17">
        <f t="shared" si="6"/>
        <v>0</v>
      </c>
      <c r="Z16" s="17">
        <f t="shared" si="6"/>
        <v>0</v>
      </c>
      <c r="AB16" s="18">
        <f t="shared" si="7"/>
        <v>0</v>
      </c>
      <c r="AC16" s="18">
        <f t="shared" si="7"/>
        <v>0</v>
      </c>
      <c r="AD16" s="18">
        <f t="shared" si="7"/>
        <v>0</v>
      </c>
      <c r="AF16" s="2">
        <f t="shared" si="8"/>
        <v>0</v>
      </c>
      <c r="AG16" s="2">
        <f t="shared" si="9"/>
        <v>0</v>
      </c>
      <c r="AI16" s="2">
        <f t="shared" si="10"/>
        <v>0</v>
      </c>
      <c r="AJ16" s="2">
        <f t="shared" si="11"/>
        <v>0</v>
      </c>
      <c r="AK16" s="2">
        <f t="shared" si="12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1"/>
        <v/>
      </c>
      <c r="I17" s="54" t="s">
        <v>22</v>
      </c>
      <c r="J17" s="63">
        <f t="shared" si="2"/>
        <v>0</v>
      </c>
      <c r="K17" s="66"/>
      <c r="L17" s="66"/>
      <c r="M17" s="55" t="s">
        <v>22</v>
      </c>
      <c r="N17" s="63" t="str">
        <f t="shared" si="3"/>
        <v>0</v>
      </c>
      <c r="O17" s="170"/>
      <c r="P17" s="171"/>
      <c r="Q17" s="16" t="str">
        <f t="shared" si="0"/>
        <v/>
      </c>
      <c r="R17" s="79" t="s">
        <v>6</v>
      </c>
      <c r="S17" s="138" t="str">
        <f t="shared" si="4"/>
        <v/>
      </c>
      <c r="T17" s="88" t="str">
        <f t="shared" si="5"/>
        <v>0</v>
      </c>
      <c r="U17" s="152" t="s">
        <v>105</v>
      </c>
      <c r="V17" s="153"/>
      <c r="W17" s="13"/>
      <c r="X17" s="17">
        <f t="shared" si="6"/>
        <v>0</v>
      </c>
      <c r="Y17" s="17">
        <f t="shared" si="6"/>
        <v>0</v>
      </c>
      <c r="Z17" s="17">
        <f t="shared" si="6"/>
        <v>0</v>
      </c>
      <c r="AB17" s="18">
        <f t="shared" si="7"/>
        <v>0</v>
      </c>
      <c r="AC17" s="18">
        <f t="shared" si="7"/>
        <v>0</v>
      </c>
      <c r="AD17" s="18">
        <f t="shared" si="7"/>
        <v>0</v>
      </c>
      <c r="AF17" s="2">
        <f t="shared" si="8"/>
        <v>0</v>
      </c>
      <c r="AG17" s="2">
        <f t="shared" si="9"/>
        <v>0</v>
      </c>
      <c r="AI17" s="2">
        <f t="shared" si="10"/>
        <v>0</v>
      </c>
      <c r="AJ17" s="2">
        <f t="shared" si="11"/>
        <v>0</v>
      </c>
      <c r="AK17" s="2">
        <f t="shared" si="12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1"/>
        <v/>
      </c>
      <c r="I18" s="54" t="s">
        <v>22</v>
      </c>
      <c r="J18" s="63">
        <f t="shared" si="2"/>
        <v>0</v>
      </c>
      <c r="K18" s="66"/>
      <c r="L18" s="66"/>
      <c r="M18" s="55" t="s">
        <v>22</v>
      </c>
      <c r="N18" s="63" t="str">
        <f t="shared" si="3"/>
        <v>0</v>
      </c>
      <c r="O18" s="170"/>
      <c r="P18" s="171"/>
      <c r="Q18" s="16" t="str">
        <f t="shared" si="0"/>
        <v/>
      </c>
      <c r="R18" s="79" t="s">
        <v>6</v>
      </c>
      <c r="S18" s="138" t="str">
        <f t="shared" si="4"/>
        <v/>
      </c>
      <c r="T18" s="88" t="str">
        <f t="shared" si="5"/>
        <v>0</v>
      </c>
      <c r="U18" s="152" t="s">
        <v>105</v>
      </c>
      <c r="V18" s="153"/>
      <c r="W18" s="13"/>
      <c r="X18" s="17">
        <f t="shared" si="6"/>
        <v>0</v>
      </c>
      <c r="Y18" s="17">
        <f t="shared" si="6"/>
        <v>0</v>
      </c>
      <c r="Z18" s="17">
        <f t="shared" si="6"/>
        <v>0</v>
      </c>
      <c r="AB18" s="18">
        <f t="shared" si="7"/>
        <v>0</v>
      </c>
      <c r="AC18" s="18">
        <f t="shared" si="7"/>
        <v>0</v>
      </c>
      <c r="AD18" s="18">
        <f t="shared" si="7"/>
        <v>0</v>
      </c>
      <c r="AF18" s="2">
        <f t="shared" si="8"/>
        <v>0</v>
      </c>
      <c r="AG18" s="2">
        <f t="shared" si="9"/>
        <v>0</v>
      </c>
      <c r="AI18" s="2">
        <f t="shared" si="10"/>
        <v>0</v>
      </c>
      <c r="AJ18" s="2">
        <f t="shared" si="11"/>
        <v>0</v>
      </c>
      <c r="AK18" s="2">
        <f t="shared" si="12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1"/>
        <v/>
      </c>
      <c r="I19" s="54" t="s">
        <v>22</v>
      </c>
      <c r="J19" s="63">
        <f t="shared" si="2"/>
        <v>0</v>
      </c>
      <c r="K19" s="66"/>
      <c r="L19" s="66"/>
      <c r="M19" s="55" t="s">
        <v>22</v>
      </c>
      <c r="N19" s="63" t="str">
        <f t="shared" si="3"/>
        <v>0</v>
      </c>
      <c r="O19" s="170"/>
      <c r="P19" s="171"/>
      <c r="Q19" s="16" t="str">
        <f t="shared" si="0"/>
        <v/>
      </c>
      <c r="R19" s="79" t="s">
        <v>6</v>
      </c>
      <c r="S19" s="138" t="str">
        <f t="shared" si="4"/>
        <v/>
      </c>
      <c r="T19" s="88" t="str">
        <f t="shared" si="5"/>
        <v>0</v>
      </c>
      <c r="U19" s="152" t="s">
        <v>105</v>
      </c>
      <c r="V19" s="153"/>
      <c r="W19" s="13"/>
      <c r="X19" s="17">
        <f t="shared" si="6"/>
        <v>0</v>
      </c>
      <c r="Y19" s="17">
        <f t="shared" si="6"/>
        <v>0</v>
      </c>
      <c r="Z19" s="17">
        <f t="shared" si="6"/>
        <v>0</v>
      </c>
      <c r="AB19" s="18">
        <f t="shared" si="7"/>
        <v>0</v>
      </c>
      <c r="AC19" s="18">
        <f t="shared" si="7"/>
        <v>0</v>
      </c>
      <c r="AD19" s="18">
        <f t="shared" si="7"/>
        <v>0</v>
      </c>
      <c r="AF19" s="2">
        <f t="shared" si="8"/>
        <v>0</v>
      </c>
      <c r="AG19" s="2">
        <f t="shared" si="9"/>
        <v>0</v>
      </c>
      <c r="AI19" s="2">
        <f t="shared" si="10"/>
        <v>0</v>
      </c>
      <c r="AJ19" s="2">
        <f t="shared" si="11"/>
        <v>0</v>
      </c>
      <c r="AK19" s="2">
        <f t="shared" si="12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1"/>
        <v/>
      </c>
      <c r="I20" s="54" t="s">
        <v>22</v>
      </c>
      <c r="J20" s="63">
        <f t="shared" si="2"/>
        <v>0</v>
      </c>
      <c r="K20" s="66"/>
      <c r="L20" s="66"/>
      <c r="M20" s="55" t="s">
        <v>22</v>
      </c>
      <c r="N20" s="63" t="str">
        <f t="shared" si="3"/>
        <v>0</v>
      </c>
      <c r="O20" s="170"/>
      <c r="P20" s="171"/>
      <c r="Q20" s="16" t="str">
        <f t="shared" si="0"/>
        <v/>
      </c>
      <c r="R20" s="79" t="s">
        <v>6</v>
      </c>
      <c r="S20" s="138" t="str">
        <f t="shared" si="4"/>
        <v/>
      </c>
      <c r="T20" s="88" t="str">
        <f t="shared" si="5"/>
        <v>0</v>
      </c>
      <c r="U20" s="152" t="s">
        <v>105</v>
      </c>
      <c r="V20" s="155"/>
      <c r="W20" s="13"/>
      <c r="X20" s="17">
        <f t="shared" si="6"/>
        <v>0</v>
      </c>
      <c r="Y20" s="17">
        <f t="shared" si="6"/>
        <v>0</v>
      </c>
      <c r="Z20" s="17">
        <f t="shared" si="6"/>
        <v>0</v>
      </c>
      <c r="AB20" s="18">
        <f t="shared" si="7"/>
        <v>0</v>
      </c>
      <c r="AC20" s="18">
        <f t="shared" si="7"/>
        <v>0</v>
      </c>
      <c r="AD20" s="18">
        <f t="shared" si="7"/>
        <v>0</v>
      </c>
      <c r="AF20" s="2">
        <f t="shared" si="8"/>
        <v>0</v>
      </c>
      <c r="AG20" s="2">
        <f t="shared" si="9"/>
        <v>0</v>
      </c>
      <c r="AI20" s="2">
        <f t="shared" si="10"/>
        <v>0</v>
      </c>
      <c r="AJ20" s="2">
        <f t="shared" si="11"/>
        <v>0</v>
      </c>
      <c r="AK20" s="2">
        <f t="shared" si="12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1"/>
        <v/>
      </c>
      <c r="I21" s="54" t="s">
        <v>22</v>
      </c>
      <c r="J21" s="63">
        <f t="shared" si="2"/>
        <v>0</v>
      </c>
      <c r="K21" s="66"/>
      <c r="L21" s="66"/>
      <c r="M21" s="55" t="s">
        <v>22</v>
      </c>
      <c r="N21" s="63" t="str">
        <f t="shared" si="3"/>
        <v>0</v>
      </c>
      <c r="O21" s="170"/>
      <c r="P21" s="171"/>
      <c r="Q21" s="16" t="str">
        <f t="shared" si="0"/>
        <v/>
      </c>
      <c r="R21" s="79" t="s">
        <v>6</v>
      </c>
      <c r="S21" s="138" t="str">
        <f t="shared" si="4"/>
        <v/>
      </c>
      <c r="T21" s="88" t="str">
        <f t="shared" si="5"/>
        <v>0</v>
      </c>
      <c r="U21" s="152" t="s">
        <v>105</v>
      </c>
      <c r="V21" s="155"/>
      <c r="W21" s="13"/>
      <c r="X21" s="17">
        <f t="shared" si="6"/>
        <v>0</v>
      </c>
      <c r="Y21" s="17">
        <f t="shared" si="6"/>
        <v>0</v>
      </c>
      <c r="Z21" s="17">
        <f t="shared" si="6"/>
        <v>0</v>
      </c>
      <c r="AB21" s="18">
        <f t="shared" si="7"/>
        <v>0</v>
      </c>
      <c r="AC21" s="18">
        <f t="shared" si="7"/>
        <v>0</v>
      </c>
      <c r="AD21" s="18">
        <f t="shared" si="7"/>
        <v>0</v>
      </c>
      <c r="AF21" s="2">
        <f t="shared" si="8"/>
        <v>0</v>
      </c>
      <c r="AG21" s="2">
        <f t="shared" si="9"/>
        <v>0</v>
      </c>
      <c r="AI21" s="2">
        <f t="shared" si="10"/>
        <v>0</v>
      </c>
      <c r="AJ21" s="2">
        <f t="shared" si="11"/>
        <v>0</v>
      </c>
      <c r="AK21" s="2">
        <f t="shared" si="12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1"/>
        <v/>
      </c>
      <c r="I22" s="54" t="s">
        <v>22</v>
      </c>
      <c r="J22" s="63">
        <f t="shared" si="2"/>
        <v>0</v>
      </c>
      <c r="K22" s="66"/>
      <c r="L22" s="66"/>
      <c r="M22" s="55" t="s">
        <v>22</v>
      </c>
      <c r="N22" s="63" t="str">
        <f t="shared" si="3"/>
        <v>0</v>
      </c>
      <c r="O22" s="170"/>
      <c r="P22" s="171"/>
      <c r="Q22" s="16" t="str">
        <f t="shared" si="0"/>
        <v/>
      </c>
      <c r="R22" s="79" t="s">
        <v>6</v>
      </c>
      <c r="S22" s="138" t="str">
        <f t="shared" si="4"/>
        <v/>
      </c>
      <c r="T22" s="88" t="str">
        <f t="shared" si="5"/>
        <v>0</v>
      </c>
      <c r="U22" s="152" t="s">
        <v>105</v>
      </c>
      <c r="V22" s="155"/>
      <c r="W22" s="13"/>
      <c r="X22" s="17">
        <f t="shared" si="6"/>
        <v>0</v>
      </c>
      <c r="Y22" s="17">
        <f t="shared" si="6"/>
        <v>0</v>
      </c>
      <c r="Z22" s="17">
        <f t="shared" si="6"/>
        <v>0</v>
      </c>
      <c r="AB22" s="18">
        <f t="shared" si="7"/>
        <v>0</v>
      </c>
      <c r="AC22" s="18">
        <f t="shared" si="7"/>
        <v>0</v>
      </c>
      <c r="AD22" s="18">
        <f t="shared" si="7"/>
        <v>0</v>
      </c>
      <c r="AF22" s="2">
        <f t="shared" si="8"/>
        <v>0</v>
      </c>
      <c r="AG22" s="2">
        <f t="shared" si="9"/>
        <v>0</v>
      </c>
      <c r="AI22" s="2">
        <f t="shared" si="10"/>
        <v>0</v>
      </c>
      <c r="AJ22" s="2">
        <f t="shared" si="11"/>
        <v>0</v>
      </c>
      <c r="AK22" s="2">
        <f t="shared" si="12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1"/>
        <v/>
      </c>
      <c r="I23" s="54" t="s">
        <v>22</v>
      </c>
      <c r="J23" s="63">
        <f t="shared" si="2"/>
        <v>0</v>
      </c>
      <c r="K23" s="66"/>
      <c r="L23" s="66"/>
      <c r="M23" s="55" t="s">
        <v>22</v>
      </c>
      <c r="N23" s="63" t="str">
        <f t="shared" si="3"/>
        <v>0</v>
      </c>
      <c r="O23" s="170"/>
      <c r="P23" s="171"/>
      <c r="Q23" s="16" t="str">
        <f t="shared" si="0"/>
        <v/>
      </c>
      <c r="R23" s="79" t="s">
        <v>6</v>
      </c>
      <c r="S23" s="138" t="str">
        <f t="shared" si="4"/>
        <v/>
      </c>
      <c r="T23" s="88" t="str">
        <f t="shared" si="5"/>
        <v>0</v>
      </c>
      <c r="U23" s="152" t="s">
        <v>105</v>
      </c>
      <c r="V23" s="154"/>
      <c r="W23" s="13"/>
      <c r="X23" s="17">
        <f t="shared" si="6"/>
        <v>0</v>
      </c>
      <c r="Y23" s="17">
        <f t="shared" si="6"/>
        <v>0</v>
      </c>
      <c r="Z23" s="17">
        <f t="shared" si="6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F23" s="2">
        <f t="shared" si="8"/>
        <v>0</v>
      </c>
      <c r="AG23" s="2">
        <f t="shared" si="9"/>
        <v>0</v>
      </c>
      <c r="AI23" s="2">
        <f t="shared" si="10"/>
        <v>0</v>
      </c>
      <c r="AJ23" s="2">
        <f t="shared" si="11"/>
        <v>0</v>
      </c>
      <c r="AK23" s="2">
        <f t="shared" si="12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1"/>
        <v/>
      </c>
      <c r="I24" s="54" t="s">
        <v>22</v>
      </c>
      <c r="J24" s="63">
        <f t="shared" si="2"/>
        <v>0</v>
      </c>
      <c r="K24" s="66"/>
      <c r="L24" s="66"/>
      <c r="M24" s="55" t="s">
        <v>22</v>
      </c>
      <c r="N24" s="63" t="str">
        <f t="shared" si="3"/>
        <v>0</v>
      </c>
      <c r="O24" s="170"/>
      <c r="P24" s="171"/>
      <c r="Q24" s="16" t="str">
        <f t="shared" si="0"/>
        <v/>
      </c>
      <c r="R24" s="79" t="s">
        <v>6</v>
      </c>
      <c r="S24" s="138" t="str">
        <f t="shared" si="4"/>
        <v/>
      </c>
      <c r="T24" s="88" t="str">
        <f t="shared" si="5"/>
        <v>0</v>
      </c>
      <c r="U24" s="152" t="s">
        <v>105</v>
      </c>
      <c r="V24" s="153"/>
      <c r="W24" s="13"/>
      <c r="X24" s="17">
        <f t="shared" si="6"/>
        <v>0</v>
      </c>
      <c r="Y24" s="17">
        <f t="shared" si="6"/>
        <v>0</v>
      </c>
      <c r="Z24" s="17">
        <f t="shared" si="6"/>
        <v>0</v>
      </c>
      <c r="AB24" s="18">
        <f t="shared" si="7"/>
        <v>0</v>
      </c>
      <c r="AC24" s="18">
        <f t="shared" si="7"/>
        <v>0</v>
      </c>
      <c r="AD24" s="18">
        <f t="shared" si="7"/>
        <v>0</v>
      </c>
      <c r="AF24" s="2">
        <f t="shared" si="8"/>
        <v>0</v>
      </c>
      <c r="AG24" s="2">
        <f t="shared" si="9"/>
        <v>0</v>
      </c>
      <c r="AI24" s="2">
        <f t="shared" si="10"/>
        <v>0</v>
      </c>
      <c r="AJ24" s="2">
        <f t="shared" si="11"/>
        <v>0</v>
      </c>
      <c r="AK24" s="2">
        <f t="shared" si="12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1"/>
        <v/>
      </c>
      <c r="I25" s="54" t="s">
        <v>22</v>
      </c>
      <c r="J25" s="63">
        <f t="shared" si="2"/>
        <v>0</v>
      </c>
      <c r="K25" s="66"/>
      <c r="L25" s="66"/>
      <c r="M25" s="55" t="s">
        <v>22</v>
      </c>
      <c r="N25" s="63" t="str">
        <f t="shared" si="3"/>
        <v>0</v>
      </c>
      <c r="O25" s="170"/>
      <c r="P25" s="171"/>
      <c r="Q25" s="16" t="str">
        <f t="shared" si="0"/>
        <v/>
      </c>
      <c r="R25" s="79" t="s">
        <v>6</v>
      </c>
      <c r="S25" s="138" t="str">
        <f t="shared" si="4"/>
        <v/>
      </c>
      <c r="T25" s="88" t="str">
        <f t="shared" si="5"/>
        <v>0</v>
      </c>
      <c r="U25" s="152" t="s">
        <v>105</v>
      </c>
      <c r="V25" s="153"/>
      <c r="W25" s="13"/>
      <c r="X25" s="17">
        <f t="shared" si="6"/>
        <v>0</v>
      </c>
      <c r="Y25" s="17">
        <f t="shared" si="6"/>
        <v>0</v>
      </c>
      <c r="Z25" s="17">
        <f t="shared" si="6"/>
        <v>0</v>
      </c>
      <c r="AB25" s="18">
        <f t="shared" si="7"/>
        <v>0</v>
      </c>
      <c r="AC25" s="18">
        <f t="shared" si="7"/>
        <v>0</v>
      </c>
      <c r="AD25" s="18">
        <f t="shared" si="7"/>
        <v>0</v>
      </c>
      <c r="AF25" s="2">
        <f t="shared" si="8"/>
        <v>0</v>
      </c>
      <c r="AG25" s="2">
        <f t="shared" si="9"/>
        <v>0</v>
      </c>
      <c r="AI25" s="2">
        <f t="shared" si="10"/>
        <v>0</v>
      </c>
      <c r="AJ25" s="2">
        <f t="shared" si="11"/>
        <v>0</v>
      </c>
      <c r="AK25" s="2">
        <f t="shared" si="12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1"/>
        <v/>
      </c>
      <c r="I26" s="54" t="s">
        <v>22</v>
      </c>
      <c r="J26" s="63">
        <f t="shared" si="2"/>
        <v>0</v>
      </c>
      <c r="K26" s="66"/>
      <c r="L26" s="66"/>
      <c r="M26" s="55" t="s">
        <v>22</v>
      </c>
      <c r="N26" s="63" t="str">
        <f t="shared" si="3"/>
        <v>0</v>
      </c>
      <c r="O26" s="170"/>
      <c r="P26" s="171"/>
      <c r="Q26" s="16" t="str">
        <f t="shared" si="0"/>
        <v/>
      </c>
      <c r="R26" s="79" t="s">
        <v>6</v>
      </c>
      <c r="S26" s="138" t="str">
        <f t="shared" si="4"/>
        <v/>
      </c>
      <c r="T26" s="88" t="str">
        <f t="shared" si="5"/>
        <v>0</v>
      </c>
      <c r="U26" s="152" t="s">
        <v>105</v>
      </c>
      <c r="V26" s="153"/>
      <c r="W26" s="13"/>
      <c r="X26" s="17">
        <f t="shared" si="6"/>
        <v>0</v>
      </c>
      <c r="Y26" s="17">
        <f t="shared" si="6"/>
        <v>0</v>
      </c>
      <c r="Z26" s="17">
        <f t="shared" si="6"/>
        <v>0</v>
      </c>
      <c r="AB26" s="18">
        <f t="shared" si="7"/>
        <v>0</v>
      </c>
      <c r="AC26" s="18">
        <f t="shared" si="7"/>
        <v>0</v>
      </c>
      <c r="AD26" s="18">
        <f t="shared" si="7"/>
        <v>0</v>
      </c>
      <c r="AF26" s="2">
        <f t="shared" si="8"/>
        <v>0</v>
      </c>
      <c r="AG26" s="2">
        <f t="shared" si="9"/>
        <v>0</v>
      </c>
      <c r="AI26" s="2">
        <f t="shared" si="10"/>
        <v>0</v>
      </c>
      <c r="AJ26" s="2">
        <f t="shared" si="11"/>
        <v>0</v>
      </c>
      <c r="AK26" s="2">
        <f t="shared" si="12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1"/>
        <v/>
      </c>
      <c r="I27" s="54" t="s">
        <v>22</v>
      </c>
      <c r="J27" s="63">
        <f t="shared" si="2"/>
        <v>0</v>
      </c>
      <c r="K27" s="66"/>
      <c r="L27" s="66"/>
      <c r="M27" s="55" t="s">
        <v>22</v>
      </c>
      <c r="N27" s="63" t="str">
        <f t="shared" si="3"/>
        <v>0</v>
      </c>
      <c r="O27" s="170"/>
      <c r="P27" s="171"/>
      <c r="Q27" s="16" t="str">
        <f t="shared" si="0"/>
        <v/>
      </c>
      <c r="R27" s="79" t="s">
        <v>6</v>
      </c>
      <c r="S27" s="138" t="str">
        <f t="shared" si="4"/>
        <v/>
      </c>
      <c r="T27" s="88" t="str">
        <f t="shared" si="5"/>
        <v>0</v>
      </c>
      <c r="U27" s="152" t="s">
        <v>105</v>
      </c>
      <c r="V27" s="153"/>
      <c r="W27" s="13"/>
      <c r="X27" s="17">
        <f t="shared" si="6"/>
        <v>0</v>
      </c>
      <c r="Y27" s="17">
        <f t="shared" si="6"/>
        <v>0</v>
      </c>
      <c r="Z27" s="17">
        <f t="shared" si="6"/>
        <v>0</v>
      </c>
      <c r="AB27" s="18">
        <f t="shared" si="7"/>
        <v>0</v>
      </c>
      <c r="AC27" s="18">
        <f t="shared" si="7"/>
        <v>0</v>
      </c>
      <c r="AD27" s="18">
        <f t="shared" si="7"/>
        <v>0</v>
      </c>
      <c r="AF27" s="2">
        <f t="shared" si="8"/>
        <v>0</v>
      </c>
      <c r="AG27" s="2">
        <f t="shared" si="9"/>
        <v>0</v>
      </c>
      <c r="AI27" s="2">
        <f t="shared" si="10"/>
        <v>0</v>
      </c>
      <c r="AJ27" s="2">
        <f t="shared" si="11"/>
        <v>0</v>
      </c>
      <c r="AK27" s="2">
        <f t="shared" si="12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1"/>
        <v/>
      </c>
      <c r="I28" s="54" t="s">
        <v>22</v>
      </c>
      <c r="J28" s="63">
        <f t="shared" si="2"/>
        <v>0</v>
      </c>
      <c r="K28" s="66"/>
      <c r="L28" s="66"/>
      <c r="M28" s="55" t="s">
        <v>22</v>
      </c>
      <c r="N28" s="63" t="str">
        <f t="shared" si="3"/>
        <v>0</v>
      </c>
      <c r="O28" s="170"/>
      <c r="P28" s="171"/>
      <c r="Q28" s="16" t="str">
        <f t="shared" si="0"/>
        <v/>
      </c>
      <c r="R28" s="79" t="s">
        <v>6</v>
      </c>
      <c r="S28" s="138" t="str">
        <f t="shared" si="4"/>
        <v/>
      </c>
      <c r="T28" s="88" t="str">
        <f t="shared" si="5"/>
        <v>0</v>
      </c>
      <c r="U28" s="152" t="s">
        <v>105</v>
      </c>
      <c r="V28" s="153"/>
      <c r="W28" s="13"/>
      <c r="X28" s="17">
        <f t="shared" si="6"/>
        <v>0</v>
      </c>
      <c r="Y28" s="17">
        <f t="shared" si="6"/>
        <v>0</v>
      </c>
      <c r="Z28" s="17">
        <f t="shared" si="6"/>
        <v>0</v>
      </c>
      <c r="AB28" s="18">
        <f t="shared" si="7"/>
        <v>0</v>
      </c>
      <c r="AC28" s="18">
        <f t="shared" si="7"/>
        <v>0</v>
      </c>
      <c r="AD28" s="18">
        <f t="shared" si="7"/>
        <v>0</v>
      </c>
      <c r="AF28" s="2">
        <f t="shared" si="8"/>
        <v>0</v>
      </c>
      <c r="AG28" s="2">
        <f t="shared" si="9"/>
        <v>0</v>
      </c>
      <c r="AI28" s="2">
        <f t="shared" si="10"/>
        <v>0</v>
      </c>
      <c r="AJ28" s="2">
        <f t="shared" si="11"/>
        <v>0</v>
      </c>
      <c r="AK28" s="2">
        <f t="shared" si="12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1"/>
        <v/>
      </c>
      <c r="I29" s="54" t="s">
        <v>22</v>
      </c>
      <c r="J29" s="63">
        <f t="shared" si="2"/>
        <v>0</v>
      </c>
      <c r="K29" s="66"/>
      <c r="L29" s="66"/>
      <c r="M29" s="55" t="s">
        <v>22</v>
      </c>
      <c r="N29" s="63" t="str">
        <f t="shared" si="3"/>
        <v>0</v>
      </c>
      <c r="O29" s="170"/>
      <c r="P29" s="171"/>
      <c r="Q29" s="16" t="str">
        <f t="shared" si="0"/>
        <v/>
      </c>
      <c r="R29" s="79" t="s">
        <v>6</v>
      </c>
      <c r="S29" s="138" t="str">
        <f t="shared" si="4"/>
        <v/>
      </c>
      <c r="T29" s="88" t="str">
        <f t="shared" si="5"/>
        <v>0</v>
      </c>
      <c r="U29" s="152" t="s">
        <v>105</v>
      </c>
      <c r="V29" s="154"/>
      <c r="W29" s="13"/>
      <c r="X29" s="17">
        <f t="shared" si="6"/>
        <v>0</v>
      </c>
      <c r="Y29" s="17">
        <f t="shared" si="6"/>
        <v>0</v>
      </c>
      <c r="Z29" s="17">
        <f t="shared" si="6"/>
        <v>0</v>
      </c>
      <c r="AB29" s="18">
        <f t="shared" si="7"/>
        <v>0</v>
      </c>
      <c r="AC29" s="18">
        <f t="shared" si="7"/>
        <v>0</v>
      </c>
      <c r="AD29" s="18">
        <f t="shared" si="7"/>
        <v>0</v>
      </c>
      <c r="AF29" s="2">
        <f t="shared" si="8"/>
        <v>0</v>
      </c>
      <c r="AG29" s="2">
        <f t="shared" si="9"/>
        <v>0</v>
      </c>
      <c r="AI29" s="2">
        <f t="shared" si="10"/>
        <v>0</v>
      </c>
      <c r="AJ29" s="2">
        <f t="shared" si="11"/>
        <v>0</v>
      </c>
      <c r="AK29" s="2">
        <f t="shared" si="12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1"/>
        <v/>
      </c>
      <c r="I30" s="54" t="s">
        <v>22</v>
      </c>
      <c r="J30" s="63">
        <f t="shared" si="2"/>
        <v>0</v>
      </c>
      <c r="K30" s="66"/>
      <c r="L30" s="66"/>
      <c r="M30" s="55" t="s">
        <v>22</v>
      </c>
      <c r="N30" s="63" t="str">
        <f t="shared" si="3"/>
        <v>0</v>
      </c>
      <c r="O30" s="170"/>
      <c r="P30" s="171"/>
      <c r="Q30" s="16" t="str">
        <f t="shared" si="0"/>
        <v/>
      </c>
      <c r="R30" s="79" t="s">
        <v>6</v>
      </c>
      <c r="S30" s="138" t="str">
        <f t="shared" si="4"/>
        <v/>
      </c>
      <c r="T30" s="88" t="str">
        <f t="shared" si="5"/>
        <v>0</v>
      </c>
      <c r="U30" s="152" t="s">
        <v>105</v>
      </c>
      <c r="V30" s="153"/>
      <c r="W30" s="13"/>
      <c r="X30" s="17">
        <f t="shared" si="6"/>
        <v>0</v>
      </c>
      <c r="Y30" s="17">
        <f t="shared" si="6"/>
        <v>0</v>
      </c>
      <c r="Z30" s="17">
        <f t="shared" si="6"/>
        <v>0</v>
      </c>
      <c r="AB30" s="18">
        <f t="shared" si="7"/>
        <v>0</v>
      </c>
      <c r="AC30" s="18">
        <f t="shared" si="7"/>
        <v>0</v>
      </c>
      <c r="AD30" s="18">
        <f t="shared" si="7"/>
        <v>0</v>
      </c>
      <c r="AF30" s="2">
        <f t="shared" si="8"/>
        <v>0</v>
      </c>
      <c r="AG30" s="2">
        <f t="shared" si="9"/>
        <v>0</v>
      </c>
      <c r="AI30" s="2">
        <f t="shared" si="10"/>
        <v>0</v>
      </c>
      <c r="AJ30" s="2">
        <f t="shared" si="11"/>
        <v>0</v>
      </c>
      <c r="AK30" s="2">
        <f t="shared" si="12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1"/>
        <v/>
      </c>
      <c r="I31" s="54" t="s">
        <v>22</v>
      </c>
      <c r="J31" s="63">
        <f t="shared" si="2"/>
        <v>0</v>
      </c>
      <c r="K31" s="66"/>
      <c r="L31" s="66"/>
      <c r="M31" s="55" t="s">
        <v>22</v>
      </c>
      <c r="N31" s="63" t="str">
        <f t="shared" si="3"/>
        <v>0</v>
      </c>
      <c r="O31" s="170"/>
      <c r="P31" s="171"/>
      <c r="Q31" s="16" t="str">
        <f t="shared" si="0"/>
        <v/>
      </c>
      <c r="R31" s="79" t="s">
        <v>6</v>
      </c>
      <c r="S31" s="138" t="str">
        <f t="shared" si="4"/>
        <v/>
      </c>
      <c r="T31" s="88" t="str">
        <f t="shared" si="5"/>
        <v>0</v>
      </c>
      <c r="U31" s="152" t="s">
        <v>105</v>
      </c>
      <c r="V31" s="153"/>
      <c r="W31" s="13"/>
      <c r="X31" s="17">
        <f t="shared" si="6"/>
        <v>0</v>
      </c>
      <c r="Y31" s="17">
        <f t="shared" si="6"/>
        <v>0</v>
      </c>
      <c r="Z31" s="17">
        <f t="shared" si="6"/>
        <v>0</v>
      </c>
      <c r="AB31" s="18">
        <f t="shared" si="7"/>
        <v>0</v>
      </c>
      <c r="AC31" s="18">
        <f t="shared" si="7"/>
        <v>0</v>
      </c>
      <c r="AD31" s="18">
        <f t="shared" si="7"/>
        <v>0</v>
      </c>
      <c r="AF31" s="2">
        <f t="shared" si="8"/>
        <v>0</v>
      </c>
      <c r="AG31" s="2">
        <f t="shared" si="9"/>
        <v>0</v>
      </c>
      <c r="AI31" s="2">
        <f t="shared" si="10"/>
        <v>0</v>
      </c>
      <c r="AJ31" s="2">
        <f t="shared" si="11"/>
        <v>0</v>
      </c>
      <c r="AK31" s="2">
        <f t="shared" si="12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1"/>
        <v/>
      </c>
      <c r="I32" s="54" t="s">
        <v>22</v>
      </c>
      <c r="J32" s="63">
        <f t="shared" si="2"/>
        <v>0</v>
      </c>
      <c r="K32" s="66"/>
      <c r="L32" s="66"/>
      <c r="M32" s="55" t="s">
        <v>22</v>
      </c>
      <c r="N32" s="63" t="str">
        <f t="shared" si="3"/>
        <v>0</v>
      </c>
      <c r="O32" s="170"/>
      <c r="P32" s="171"/>
      <c r="Q32" s="16" t="str">
        <f t="shared" si="0"/>
        <v/>
      </c>
      <c r="R32" s="79" t="s">
        <v>6</v>
      </c>
      <c r="S32" s="138" t="str">
        <f t="shared" si="4"/>
        <v/>
      </c>
      <c r="T32" s="88" t="str">
        <f t="shared" si="5"/>
        <v>0</v>
      </c>
      <c r="U32" s="152" t="s">
        <v>105</v>
      </c>
      <c r="V32" s="153"/>
      <c r="W32" s="13"/>
      <c r="X32" s="17">
        <f t="shared" si="6"/>
        <v>0</v>
      </c>
      <c r="Y32" s="17">
        <f t="shared" si="6"/>
        <v>0</v>
      </c>
      <c r="Z32" s="17">
        <f t="shared" si="6"/>
        <v>0</v>
      </c>
      <c r="AB32" s="18">
        <f t="shared" si="7"/>
        <v>0</v>
      </c>
      <c r="AC32" s="18">
        <f t="shared" si="7"/>
        <v>0</v>
      </c>
      <c r="AD32" s="18">
        <f t="shared" si="7"/>
        <v>0</v>
      </c>
      <c r="AF32" s="2">
        <f t="shared" si="8"/>
        <v>0</v>
      </c>
      <c r="AG32" s="2">
        <f t="shared" si="9"/>
        <v>0</v>
      </c>
      <c r="AI32" s="2">
        <f t="shared" si="10"/>
        <v>0</v>
      </c>
      <c r="AJ32" s="2">
        <f t="shared" si="11"/>
        <v>0</v>
      </c>
      <c r="AK32" s="2">
        <f t="shared" si="12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1"/>
        <v/>
      </c>
      <c r="I33" s="54" t="s">
        <v>22</v>
      </c>
      <c r="J33" s="63">
        <f t="shared" si="2"/>
        <v>0</v>
      </c>
      <c r="K33" s="66"/>
      <c r="L33" s="66"/>
      <c r="M33" s="55" t="s">
        <v>22</v>
      </c>
      <c r="N33" s="63" t="str">
        <f t="shared" si="3"/>
        <v>0</v>
      </c>
      <c r="O33" s="170"/>
      <c r="P33" s="171"/>
      <c r="Q33" s="16" t="str">
        <f t="shared" si="0"/>
        <v/>
      </c>
      <c r="R33" s="79" t="s">
        <v>6</v>
      </c>
      <c r="S33" s="138" t="str">
        <f t="shared" si="4"/>
        <v/>
      </c>
      <c r="T33" s="88" t="str">
        <f t="shared" si="5"/>
        <v>0</v>
      </c>
      <c r="U33" s="152" t="s">
        <v>105</v>
      </c>
      <c r="V33" s="155"/>
      <c r="W33" s="13"/>
      <c r="X33" s="17">
        <f t="shared" si="6"/>
        <v>0</v>
      </c>
      <c r="Y33" s="17">
        <f t="shared" si="6"/>
        <v>0</v>
      </c>
      <c r="Z33" s="17">
        <f t="shared" si="6"/>
        <v>0</v>
      </c>
      <c r="AB33" s="18">
        <f t="shared" si="7"/>
        <v>0</v>
      </c>
      <c r="AC33" s="18">
        <f t="shared" si="7"/>
        <v>0</v>
      </c>
      <c r="AD33" s="18">
        <f t="shared" si="7"/>
        <v>0</v>
      </c>
      <c r="AF33" s="2">
        <f t="shared" si="8"/>
        <v>0</v>
      </c>
      <c r="AG33" s="2">
        <f t="shared" si="9"/>
        <v>0</v>
      </c>
      <c r="AI33" s="2">
        <f t="shared" si="10"/>
        <v>0</v>
      </c>
      <c r="AJ33" s="2">
        <f t="shared" si="11"/>
        <v>0</v>
      </c>
      <c r="AK33" s="2">
        <f t="shared" si="12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1"/>
        <v/>
      </c>
      <c r="I34" s="54" t="s">
        <v>22</v>
      </c>
      <c r="J34" s="63">
        <f t="shared" si="2"/>
        <v>0</v>
      </c>
      <c r="K34" s="66"/>
      <c r="L34" s="66"/>
      <c r="M34" s="55" t="s">
        <v>22</v>
      </c>
      <c r="N34" s="63" t="str">
        <f t="shared" si="3"/>
        <v>0</v>
      </c>
      <c r="O34" s="170"/>
      <c r="P34" s="171"/>
      <c r="Q34" s="16" t="str">
        <f t="shared" si="0"/>
        <v/>
      </c>
      <c r="R34" s="79" t="s">
        <v>6</v>
      </c>
      <c r="S34" s="138" t="str">
        <f t="shared" si="4"/>
        <v/>
      </c>
      <c r="T34" s="88" t="str">
        <f t="shared" si="5"/>
        <v>0</v>
      </c>
      <c r="U34" s="152" t="s">
        <v>105</v>
      </c>
      <c r="V34" s="154"/>
      <c r="W34" s="13"/>
      <c r="X34" s="17">
        <f t="shared" si="6"/>
        <v>0</v>
      </c>
      <c r="Y34" s="17">
        <f t="shared" si="6"/>
        <v>0</v>
      </c>
      <c r="Z34" s="17">
        <f t="shared" si="6"/>
        <v>0</v>
      </c>
      <c r="AB34" s="18">
        <f t="shared" si="7"/>
        <v>0</v>
      </c>
      <c r="AC34" s="18">
        <f t="shared" si="7"/>
        <v>0</v>
      </c>
      <c r="AD34" s="18">
        <f t="shared" si="7"/>
        <v>0</v>
      </c>
      <c r="AF34" s="2">
        <f t="shared" si="8"/>
        <v>0</v>
      </c>
      <c r="AG34" s="2">
        <f t="shared" si="9"/>
        <v>0</v>
      </c>
      <c r="AI34" s="2">
        <f t="shared" si="10"/>
        <v>0</v>
      </c>
      <c r="AJ34" s="2">
        <f t="shared" si="11"/>
        <v>0</v>
      </c>
      <c r="AK34" s="2">
        <f t="shared" si="12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1"/>
        <v/>
      </c>
      <c r="I35" s="54" t="s">
        <v>22</v>
      </c>
      <c r="J35" s="63">
        <f t="shared" si="2"/>
        <v>0</v>
      </c>
      <c r="K35" s="66"/>
      <c r="L35" s="66"/>
      <c r="M35" s="55" t="s">
        <v>22</v>
      </c>
      <c r="N35" s="63" t="str">
        <f t="shared" si="3"/>
        <v>0</v>
      </c>
      <c r="O35" s="170"/>
      <c r="P35" s="171"/>
      <c r="Q35" s="16" t="str">
        <f t="shared" si="0"/>
        <v/>
      </c>
      <c r="R35" s="79" t="s">
        <v>6</v>
      </c>
      <c r="S35" s="138" t="str">
        <f t="shared" si="4"/>
        <v/>
      </c>
      <c r="T35" s="88" t="str">
        <f t="shared" si="5"/>
        <v>0</v>
      </c>
      <c r="U35" s="152" t="s">
        <v>105</v>
      </c>
      <c r="V35" s="153"/>
      <c r="W35" s="13"/>
      <c r="X35" s="17">
        <f t="shared" si="6"/>
        <v>0</v>
      </c>
      <c r="Y35" s="17">
        <f t="shared" si="6"/>
        <v>0</v>
      </c>
      <c r="Z35" s="17">
        <f t="shared" si="6"/>
        <v>0</v>
      </c>
      <c r="AB35" s="18">
        <f t="shared" si="7"/>
        <v>0</v>
      </c>
      <c r="AC35" s="18">
        <f t="shared" si="7"/>
        <v>0</v>
      </c>
      <c r="AD35" s="18">
        <f t="shared" si="7"/>
        <v>0</v>
      </c>
      <c r="AF35" s="2">
        <f t="shared" si="8"/>
        <v>0</v>
      </c>
      <c r="AG35" s="2">
        <f t="shared" si="9"/>
        <v>0</v>
      </c>
      <c r="AI35" s="2">
        <f t="shared" si="10"/>
        <v>0</v>
      </c>
      <c r="AJ35" s="2">
        <f t="shared" si="11"/>
        <v>0</v>
      </c>
      <c r="AK35" s="2">
        <f t="shared" si="12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1"/>
        <v/>
      </c>
      <c r="I36" s="54" t="s">
        <v>22</v>
      </c>
      <c r="J36" s="63">
        <f t="shared" si="2"/>
        <v>0</v>
      </c>
      <c r="K36" s="66"/>
      <c r="L36" s="66"/>
      <c r="M36" s="55" t="s">
        <v>22</v>
      </c>
      <c r="N36" s="63" t="str">
        <f t="shared" si="3"/>
        <v>0</v>
      </c>
      <c r="O36" s="170"/>
      <c r="P36" s="171"/>
      <c r="Q36" s="16" t="str">
        <f t="shared" si="0"/>
        <v/>
      </c>
      <c r="R36" s="79" t="s">
        <v>6</v>
      </c>
      <c r="S36" s="138" t="str">
        <f t="shared" si="4"/>
        <v/>
      </c>
      <c r="T36" s="88" t="str">
        <f t="shared" si="5"/>
        <v>0</v>
      </c>
      <c r="U36" s="152" t="s">
        <v>105</v>
      </c>
      <c r="V36" s="154"/>
      <c r="W36" s="13"/>
      <c r="X36" s="17">
        <f t="shared" si="6"/>
        <v>0</v>
      </c>
      <c r="Y36" s="17">
        <f t="shared" si="6"/>
        <v>0</v>
      </c>
      <c r="Z36" s="17">
        <f t="shared" si="6"/>
        <v>0</v>
      </c>
      <c r="AB36" s="18">
        <f t="shared" si="7"/>
        <v>0</v>
      </c>
      <c r="AC36" s="18">
        <f t="shared" si="7"/>
        <v>0</v>
      </c>
      <c r="AD36" s="18">
        <f t="shared" si="7"/>
        <v>0</v>
      </c>
      <c r="AF36" s="2">
        <f t="shared" si="8"/>
        <v>0</v>
      </c>
      <c r="AG36" s="2">
        <f t="shared" si="9"/>
        <v>0</v>
      </c>
      <c r="AI36" s="2">
        <f t="shared" si="10"/>
        <v>0</v>
      </c>
      <c r="AJ36" s="2">
        <f t="shared" si="11"/>
        <v>0</v>
      </c>
      <c r="AK36" s="2">
        <f t="shared" si="12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1"/>
        <v/>
      </c>
      <c r="I37" s="54" t="s">
        <v>22</v>
      </c>
      <c r="J37" s="63">
        <f t="shared" si="2"/>
        <v>0</v>
      </c>
      <c r="K37" s="66"/>
      <c r="L37" s="66"/>
      <c r="M37" s="55" t="s">
        <v>22</v>
      </c>
      <c r="N37" s="63" t="str">
        <f t="shared" si="3"/>
        <v>0</v>
      </c>
      <c r="O37" s="170"/>
      <c r="P37" s="171"/>
      <c r="Q37" s="16" t="str">
        <f t="shared" si="0"/>
        <v/>
      </c>
      <c r="R37" s="79" t="s">
        <v>6</v>
      </c>
      <c r="S37" s="138" t="str">
        <f t="shared" si="4"/>
        <v/>
      </c>
      <c r="T37" s="88" t="str">
        <f t="shared" si="5"/>
        <v>0</v>
      </c>
      <c r="U37" s="152" t="s">
        <v>105</v>
      </c>
      <c r="V37" s="153"/>
      <c r="W37" s="13"/>
      <c r="X37" s="17">
        <f t="shared" si="6"/>
        <v>0</v>
      </c>
      <c r="Y37" s="17">
        <f t="shared" si="6"/>
        <v>0</v>
      </c>
      <c r="Z37" s="17">
        <f t="shared" si="6"/>
        <v>0</v>
      </c>
      <c r="AB37" s="18">
        <f t="shared" si="7"/>
        <v>0</v>
      </c>
      <c r="AC37" s="18">
        <f t="shared" si="7"/>
        <v>0</v>
      </c>
      <c r="AD37" s="18">
        <f t="shared" si="7"/>
        <v>0</v>
      </c>
      <c r="AF37" s="2">
        <f t="shared" si="8"/>
        <v>0</v>
      </c>
      <c r="AG37" s="2">
        <f t="shared" si="9"/>
        <v>0</v>
      </c>
      <c r="AI37" s="2">
        <f t="shared" si="10"/>
        <v>0</v>
      </c>
      <c r="AJ37" s="2">
        <f t="shared" si="11"/>
        <v>0</v>
      </c>
      <c r="AK37" s="2">
        <f t="shared" si="12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1"/>
        <v/>
      </c>
      <c r="I38" s="54" t="s">
        <v>22</v>
      </c>
      <c r="J38" s="63">
        <f t="shared" si="2"/>
        <v>0</v>
      </c>
      <c r="K38" s="66"/>
      <c r="L38" s="66"/>
      <c r="M38" s="55" t="s">
        <v>22</v>
      </c>
      <c r="N38" s="63" t="str">
        <f t="shared" si="3"/>
        <v>0</v>
      </c>
      <c r="O38" s="170"/>
      <c r="P38" s="171"/>
      <c r="Q38" s="16" t="str">
        <f t="shared" si="0"/>
        <v/>
      </c>
      <c r="R38" s="79" t="s">
        <v>6</v>
      </c>
      <c r="S38" s="138" t="str">
        <f t="shared" si="4"/>
        <v/>
      </c>
      <c r="T38" s="88" t="str">
        <f t="shared" si="5"/>
        <v>0</v>
      </c>
      <c r="U38" s="152" t="s">
        <v>105</v>
      </c>
      <c r="V38" s="153"/>
      <c r="W38" s="13"/>
      <c r="X38" s="17">
        <f t="shared" si="6"/>
        <v>0</v>
      </c>
      <c r="Y38" s="17">
        <f t="shared" si="6"/>
        <v>0</v>
      </c>
      <c r="Z38" s="17">
        <f t="shared" si="6"/>
        <v>0</v>
      </c>
      <c r="AB38" s="18">
        <f t="shared" si="7"/>
        <v>0</v>
      </c>
      <c r="AC38" s="18">
        <f t="shared" si="7"/>
        <v>0</v>
      </c>
      <c r="AD38" s="18">
        <f t="shared" si="7"/>
        <v>0</v>
      </c>
      <c r="AF38" s="2">
        <f t="shared" si="8"/>
        <v>0</v>
      </c>
      <c r="AG38" s="2">
        <f t="shared" si="9"/>
        <v>0</v>
      </c>
      <c r="AI38" s="2">
        <f t="shared" si="10"/>
        <v>0</v>
      </c>
      <c r="AJ38" s="2">
        <f t="shared" si="11"/>
        <v>0</v>
      </c>
      <c r="AK38" s="2">
        <f t="shared" si="12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1"/>
        <v/>
      </c>
      <c r="I39" s="54" t="s">
        <v>22</v>
      </c>
      <c r="J39" s="63">
        <f t="shared" si="2"/>
        <v>0</v>
      </c>
      <c r="K39" s="66"/>
      <c r="L39" s="66"/>
      <c r="M39" s="55" t="s">
        <v>22</v>
      </c>
      <c r="N39" s="63" t="str">
        <f t="shared" si="3"/>
        <v>0</v>
      </c>
      <c r="O39" s="170"/>
      <c r="P39" s="171"/>
      <c r="Q39" s="16" t="str">
        <f t="shared" si="0"/>
        <v/>
      </c>
      <c r="R39" s="79" t="s">
        <v>6</v>
      </c>
      <c r="S39" s="138" t="str">
        <f t="shared" si="4"/>
        <v/>
      </c>
      <c r="T39" s="88" t="str">
        <f t="shared" si="5"/>
        <v>0</v>
      </c>
      <c r="U39" s="152" t="s">
        <v>105</v>
      </c>
      <c r="V39" s="154"/>
      <c r="W39" s="13"/>
      <c r="X39" s="17">
        <f t="shared" si="6"/>
        <v>0</v>
      </c>
      <c r="Y39" s="17">
        <f t="shared" si="6"/>
        <v>0</v>
      </c>
      <c r="Z39" s="17">
        <f t="shared" si="6"/>
        <v>0</v>
      </c>
      <c r="AB39" s="18">
        <f t="shared" si="7"/>
        <v>0</v>
      </c>
      <c r="AC39" s="18">
        <f t="shared" si="7"/>
        <v>0</v>
      </c>
      <c r="AD39" s="18">
        <f t="shared" si="7"/>
        <v>0</v>
      </c>
      <c r="AF39" s="2">
        <f t="shared" si="8"/>
        <v>0</v>
      </c>
      <c r="AG39" s="2">
        <f t="shared" si="9"/>
        <v>0</v>
      </c>
      <c r="AI39" s="2">
        <f t="shared" si="10"/>
        <v>0</v>
      </c>
      <c r="AJ39" s="2">
        <f t="shared" si="11"/>
        <v>0</v>
      </c>
      <c r="AK39" s="2">
        <f t="shared" si="12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5" t="str">
        <f t="shared" si="1"/>
        <v/>
      </c>
      <c r="I40" s="59" t="s">
        <v>22</v>
      </c>
      <c r="J40" s="63">
        <f t="shared" si="2"/>
        <v>0</v>
      </c>
      <c r="K40" s="67"/>
      <c r="L40" s="67"/>
      <c r="M40" s="60" t="s">
        <v>22</v>
      </c>
      <c r="N40" s="63" t="str">
        <f t="shared" si="3"/>
        <v>0</v>
      </c>
      <c r="O40" s="172"/>
      <c r="P40" s="173"/>
      <c r="Q40" s="19" t="str">
        <f t="shared" si="0"/>
        <v/>
      </c>
      <c r="R40" s="80" t="s">
        <v>6</v>
      </c>
      <c r="S40" s="138" t="str">
        <f t="shared" si="4"/>
        <v/>
      </c>
      <c r="T40" s="89" t="str">
        <f t="shared" si="5"/>
        <v>0</v>
      </c>
      <c r="U40" s="156" t="s">
        <v>105</v>
      </c>
      <c r="V40" s="157"/>
      <c r="W40" s="13"/>
      <c r="X40" s="20">
        <f t="shared" si="6"/>
        <v>0</v>
      </c>
      <c r="Y40" s="20">
        <f t="shared" si="6"/>
        <v>0</v>
      </c>
      <c r="Z40" s="20">
        <f t="shared" si="6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F40" s="2">
        <f t="shared" si="8"/>
        <v>0</v>
      </c>
      <c r="AG40" s="2">
        <f t="shared" si="9"/>
        <v>0</v>
      </c>
      <c r="AI40" s="2">
        <f t="shared" si="10"/>
        <v>0</v>
      </c>
      <c r="AJ40" s="2">
        <f t="shared" si="11"/>
        <v>0</v>
      </c>
      <c r="AK40" s="2">
        <f t="shared" si="12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237"/>
      <c r="J41" s="237"/>
      <c r="K41" s="237"/>
      <c r="L41" s="237"/>
      <c r="M41" s="237"/>
      <c r="N41" s="205"/>
      <c r="O41" s="207"/>
      <c r="P41" s="207"/>
      <c r="Q41" s="207"/>
      <c r="R41" s="73"/>
      <c r="S41" s="73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237"/>
      <c r="J42" s="237"/>
      <c r="K42" s="237"/>
      <c r="L42" s="237"/>
      <c r="M42" s="237"/>
      <c r="N42" s="76"/>
      <c r="O42" s="235" t="s">
        <v>28</v>
      </c>
      <c r="P42" s="235"/>
      <c r="Q42" s="101">
        <f>SUM(Q10:Q40)</f>
        <v>0</v>
      </c>
      <c r="R42" s="76"/>
      <c r="S42" s="90" t="s">
        <v>85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237"/>
      <c r="J43" s="237"/>
      <c r="K43" s="237"/>
      <c r="L43" s="237"/>
      <c r="M43" s="237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237"/>
      <c r="J44" s="237"/>
      <c r="K44" s="237"/>
      <c r="L44" s="237"/>
      <c r="M44" s="237"/>
      <c r="N44" s="238"/>
      <c r="O44" s="238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237"/>
      <c r="J45" s="237"/>
      <c r="K45" s="237"/>
      <c r="L45" s="237"/>
      <c r="M45" s="237"/>
      <c r="N45" s="235" t="s">
        <v>30</v>
      </c>
      <c r="O45" s="235"/>
      <c r="P45" s="236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X2uyaKP4Hyv8fsVq5PJnYQdzpqyxdm5gIwQD2TCrwqNv39hI+Me4BPLZ+PTpPgpIjIXiJsQCrFqTUdY0zipXoA==" saltValue="3/vSl9Ra0IXc9i4x2Ttu9w==" spinCount="100000" sheet="1" formatColumns="0" formatRows="0" selectLockedCells="1"/>
  <mergeCells count="74">
    <mergeCell ref="K4:Q4"/>
    <mergeCell ref="K5:Q5"/>
    <mergeCell ref="B2:C2"/>
    <mergeCell ref="B3:C3"/>
    <mergeCell ref="D3:G3"/>
    <mergeCell ref="I3:J3"/>
    <mergeCell ref="K3:Q3"/>
    <mergeCell ref="B4:C4"/>
    <mergeCell ref="D4:G4"/>
    <mergeCell ref="I4:J4"/>
    <mergeCell ref="B5:C5"/>
    <mergeCell ref="D5:G5"/>
    <mergeCell ref="I5:J5"/>
    <mergeCell ref="B6:C6"/>
    <mergeCell ref="D6:G6"/>
    <mergeCell ref="I8:J8"/>
    <mergeCell ref="K8:L8"/>
    <mergeCell ref="M8:N8"/>
    <mergeCell ref="D8:E8"/>
    <mergeCell ref="X8:Z8"/>
    <mergeCell ref="AB8:AD8"/>
    <mergeCell ref="O8:Q8"/>
    <mergeCell ref="R8:T8"/>
    <mergeCell ref="U8:V8"/>
    <mergeCell ref="B41:C42"/>
    <mergeCell ref="D41:H41"/>
    <mergeCell ref="I41:M45"/>
    <mergeCell ref="N41:Q41"/>
    <mergeCell ref="B43:C43"/>
    <mergeCell ref="B44:C44"/>
    <mergeCell ref="O42:P42"/>
    <mergeCell ref="E42:H42"/>
    <mergeCell ref="E43:H43"/>
    <mergeCell ref="B51:Q51"/>
    <mergeCell ref="C48:D48"/>
    <mergeCell ref="N44:Q44"/>
    <mergeCell ref="B45:C45"/>
    <mergeCell ref="N45:O45"/>
    <mergeCell ref="P45:Q45"/>
    <mergeCell ref="E44:H44"/>
    <mergeCell ref="E45:H4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7:E27"/>
    <mergeCell ref="D28:E28"/>
    <mergeCell ref="D19:E19"/>
    <mergeCell ref="D20:E20"/>
    <mergeCell ref="D21:E21"/>
    <mergeCell ref="D22:E22"/>
    <mergeCell ref="D23:E23"/>
    <mergeCell ref="B1:V1"/>
    <mergeCell ref="D39:E39"/>
    <mergeCell ref="D40:E4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</mergeCells>
  <dataValidations count="3">
    <dataValidation type="list" allowBlank="1" showInputMessage="1" showErrorMessage="1" sqref="K10:L40" xr:uid="{0F18D6E9-4826-4751-BE83-A4E6B09C6040}">
      <formula1>$AD$3:$AD$4</formula1>
    </dataValidation>
    <dataValidation type="list" allowBlank="1" showInputMessage="1" showErrorMessage="1" sqref="I10:I40 M10:M40" xr:uid="{CF3B2451-7F45-497A-AA66-5551FEDE13A1}">
      <formula1>$AB$3:$AB$6</formula1>
    </dataValidation>
    <dataValidation type="list" allowBlank="1" showInputMessage="1" showErrorMessage="1" sqref="R10:R40" xr:uid="{1C6873B8-C4FF-439D-98FF-B10244666C21}">
      <formula1>$AC$3:$AC$5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84161-8FB2-45E6-AB6E-729FBB72024B}">
  <sheetPr codeName="Tabelle17">
    <outlinePr showOutlineSymbols="0"/>
    <pageSetUpPr fitToPage="1"/>
  </sheetPr>
  <dimension ref="B1:AK51"/>
  <sheetViews>
    <sheetView showGridLines="0" showRowColHeaders="0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bestFit="1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37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1" customHeight="1" x14ac:dyDescent="0.2">
      <c r="B3" s="179" t="s">
        <v>1</v>
      </c>
      <c r="C3" s="180"/>
      <c r="D3" s="220" t="str">
        <f>IF(Juli!D3&lt;&gt;"",Juli!D3,"")</f>
        <v/>
      </c>
      <c r="E3" s="220"/>
      <c r="F3" s="220"/>
      <c r="G3" s="220"/>
      <c r="H3" s="3"/>
      <c r="I3" s="241" t="s">
        <v>5</v>
      </c>
      <c r="J3" s="241"/>
      <c r="K3" s="242" t="str">
        <f>"August"</f>
        <v>August</v>
      </c>
      <c r="L3" s="242"/>
      <c r="M3" s="242"/>
      <c r="N3" s="242"/>
      <c r="O3" s="242"/>
      <c r="P3" s="242"/>
      <c r="Q3" s="218"/>
      <c r="R3" s="159">
        <f>Jänner!R3</f>
        <v>2025</v>
      </c>
      <c r="S3" s="74"/>
      <c r="T3" s="74"/>
      <c r="U3" s="74"/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220" t="str">
        <f>IF(Juli!D4&lt;&gt;"",Juli!D4,"")</f>
        <v/>
      </c>
      <c r="E4" s="220"/>
      <c r="F4" s="220"/>
      <c r="G4" s="220"/>
      <c r="H4" s="46"/>
      <c r="I4" s="243"/>
      <c r="J4" s="243"/>
      <c r="K4" s="239"/>
      <c r="L4" s="239"/>
      <c r="M4" s="239"/>
      <c r="N4" s="239"/>
      <c r="O4" s="239"/>
      <c r="P4" s="239"/>
      <c r="Q4" s="239"/>
      <c r="R4" s="78"/>
      <c r="S4" s="78"/>
      <c r="T4" s="78"/>
      <c r="U4" s="140"/>
      <c r="X4" s="4"/>
      <c r="Y4" s="4"/>
      <c r="Z4" s="4"/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220" t="str">
        <f>IF(Juli!D5&lt;&gt;"",Juli!D5,"")</f>
        <v/>
      </c>
      <c r="E5" s="220"/>
      <c r="F5" s="220"/>
      <c r="G5" s="220"/>
      <c r="H5" s="3"/>
      <c r="I5" s="243"/>
      <c r="J5" s="243"/>
      <c r="K5" s="240"/>
      <c r="L5" s="240"/>
      <c r="M5" s="240"/>
      <c r="N5" s="240"/>
      <c r="O5" s="240"/>
      <c r="P5" s="240"/>
      <c r="Q5" s="240"/>
      <c r="R5" s="75"/>
      <c r="S5" s="75"/>
      <c r="T5" s="75"/>
      <c r="U5" s="75"/>
      <c r="X5" s="5">
        <v>39630</v>
      </c>
      <c r="Y5" s="4">
        <f>IF(K3=0, "Monat / Jahr eintragen (oben)", IF(K3&gt;=X5, 0.42, 0.38))</f>
        <v>0.42</v>
      </c>
      <c r="Z5" s="4"/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220" t="str">
        <f>IF(Juli!D6&lt;&gt;"",Juli!D6,"")</f>
        <v/>
      </c>
      <c r="E6" s="220"/>
      <c r="F6" s="220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4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3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199"/>
      <c r="U8" s="221" t="s">
        <v>103</v>
      </c>
      <c r="V8" s="222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8" t="s">
        <v>15</v>
      </c>
      <c r="K9" s="9" t="s">
        <v>69</v>
      </c>
      <c r="L9" s="9" t="s">
        <v>70</v>
      </c>
      <c r="M9" s="6"/>
      <c r="N9" s="8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3" t="str">
        <f>IF(AND(ISNUMBER(F10),ISNUMBER(G10)),MAX(ROUND(IF(G10&lt;F10,MOD(G10-F10,1),G10-F10)*24,2),0),"")</f>
        <v/>
      </c>
      <c r="I10" s="49" t="s">
        <v>22</v>
      </c>
      <c r="J10" s="63">
        <f>AK10</f>
        <v>0</v>
      </c>
      <c r="K10" s="64"/>
      <c r="L10" s="64"/>
      <c r="M10" s="50" t="s">
        <v>22</v>
      </c>
      <c r="N10" s="63" t="str">
        <f>IF(M10 =$AB$4,IF($R$3=$AA$4, 15, IF($R$3=$AA$5, 17, "")),"0")</f>
        <v>0</v>
      </c>
      <c r="O10" s="169"/>
      <c r="P10" s="168"/>
      <c r="Q10" s="12" t="str">
        <f t="shared" ref="Q10:Q40" si="0">IF(OR(O10="",P10=""),"",P10-O10)</f>
        <v/>
      </c>
      <c r="R10" s="79" t="s">
        <v>6</v>
      </c>
      <c r="S10" s="138" t="str">
        <f>IF(R10="Bitte auswählen", "", IF(R10="amtliches KM-Geld", IF($R$3=$AA$4, $Y$5, IF($R$3=$AA$5, $Y$6, "")), ""))</f>
        <v/>
      </c>
      <c r="T10" s="87" t="str">
        <f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5">
        <f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4" t="str">
        <f t="shared" ref="H11:H40" si="1">IF(AND(ISNUMBER(F11),ISNUMBER(G11)),MAX(ROUND(IF(G11&lt;F11,MOD(G11-F11,1),G11-F11)*24,2),0),"")</f>
        <v/>
      </c>
      <c r="I11" s="54" t="s">
        <v>22</v>
      </c>
      <c r="J11" s="63">
        <f t="shared" ref="J11:J40" si="2">AK11</f>
        <v>0</v>
      </c>
      <c r="K11" s="66"/>
      <c r="L11" s="66"/>
      <c r="M11" s="55" t="s">
        <v>22</v>
      </c>
      <c r="N11" s="63" t="str">
        <f t="shared" ref="N11:N40" si="3">IF(M11 =$AB$4,IF($R$3=$AA$4, 15, IF($R$3=$AA$5, 17, "")),"0")</f>
        <v>0</v>
      </c>
      <c r="O11" s="170"/>
      <c r="P11" s="171"/>
      <c r="Q11" s="16" t="str">
        <f t="shared" si="0"/>
        <v/>
      </c>
      <c r="R11" s="79" t="s">
        <v>6</v>
      </c>
      <c r="S11" s="138" t="str">
        <f t="shared" ref="S11:S40" si="4">IF(R11="Bitte auswählen", "", IF(R11="amtliches KM-Geld", IF($R$3=$AA$4, $Y$5, IF($R$3=$AA$5, $Y$6, "")), ""))</f>
        <v/>
      </c>
      <c r="T11" s="88" t="str">
        <f t="shared" ref="T11:T40" si="5">IF(ISBLANK(O11),"0",Q11*S11)</f>
        <v>0</v>
      </c>
      <c r="U11" s="152" t="s">
        <v>105</v>
      </c>
      <c r="V11" s="153"/>
      <c r="W11" s="13"/>
      <c r="X11" s="17">
        <f t="shared" ref="X11:Z40" si="6">IF($I11=X$9,$J11,0)</f>
        <v>0</v>
      </c>
      <c r="Y11" s="17">
        <f t="shared" si="6"/>
        <v>0</v>
      </c>
      <c r="Z11" s="17">
        <f t="shared" si="6"/>
        <v>0</v>
      </c>
      <c r="AB11" s="18">
        <f t="shared" ref="AB11:AD40" si="7">IF($M11=AB$9,$N11,0)</f>
        <v>0</v>
      </c>
      <c r="AC11" s="18">
        <f t="shared" si="7"/>
        <v>0</v>
      </c>
      <c r="AD11" s="18">
        <f t="shared" si="7"/>
        <v>0</v>
      </c>
      <c r="AF11" s="2">
        <f t="shared" ref="AF11:AF40" si="8">IF(AND($I11=$AB$4,$H11&gt;=12,H11&lt;&gt;""),IF($R$3=$AA$4, 26.4, IF($R$3=$AA$5, 30, "")),0)</f>
        <v>0</v>
      </c>
      <c r="AG11" s="2">
        <f t="shared" ref="AG11:AG40" si="9">IF(AND($I11=$AB$4,$H11&lt;12,H11&gt;3),IF($R$3=$AA$4, ROUNDUP($H11,0)*2.2, IF($R$3=$AA$5, ROUNDUP($H11,0)*2.5,0)),0)</f>
        <v>0</v>
      </c>
      <c r="AI11" s="2">
        <f t="shared" ref="AI11:AI40" si="10">IF(K11="Ja", IF($R$3=$AA$4,$AI$9, IF($R$3=$AA$5,$AI$8,0)), 0)</f>
        <v>0</v>
      </c>
      <c r="AJ11" s="2">
        <f t="shared" ref="AJ11:AJ40" si="11">IF(L11="Ja", IF($R$3=$AA$4,$AJ$9, IF($R$3=$AA$5,$AJ$8,0)), 0)</f>
        <v>0</v>
      </c>
      <c r="AK11" s="2">
        <f t="shared" ref="AK11:AK40" si="12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si="1"/>
        <v/>
      </c>
      <c r="I12" s="54" t="s">
        <v>22</v>
      </c>
      <c r="J12" s="63">
        <f t="shared" si="2"/>
        <v>0</v>
      </c>
      <c r="K12" s="66"/>
      <c r="L12" s="66"/>
      <c r="M12" s="55" t="s">
        <v>22</v>
      </c>
      <c r="N12" s="63" t="str">
        <f t="shared" si="3"/>
        <v>0</v>
      </c>
      <c r="O12" s="170"/>
      <c r="P12" s="171"/>
      <c r="Q12" s="16" t="str">
        <f t="shared" si="0"/>
        <v/>
      </c>
      <c r="R12" s="79" t="s">
        <v>6</v>
      </c>
      <c r="S12" s="138" t="str">
        <f t="shared" si="4"/>
        <v/>
      </c>
      <c r="T12" s="88" t="str">
        <f t="shared" si="5"/>
        <v>0</v>
      </c>
      <c r="U12" s="152" t="s">
        <v>105</v>
      </c>
      <c r="V12" s="153"/>
      <c r="W12" s="13"/>
      <c r="X12" s="17">
        <f t="shared" si="6"/>
        <v>0</v>
      </c>
      <c r="Y12" s="17">
        <f t="shared" si="6"/>
        <v>0</v>
      </c>
      <c r="Z12" s="17">
        <f t="shared" si="6"/>
        <v>0</v>
      </c>
      <c r="AB12" s="18">
        <f t="shared" si="7"/>
        <v>0</v>
      </c>
      <c r="AC12" s="18">
        <f t="shared" si="7"/>
        <v>0</v>
      </c>
      <c r="AD12" s="18">
        <f t="shared" si="7"/>
        <v>0</v>
      </c>
      <c r="AF12" s="2">
        <f t="shared" si="8"/>
        <v>0</v>
      </c>
      <c r="AG12" s="2">
        <f t="shared" si="9"/>
        <v>0</v>
      </c>
      <c r="AI12" s="2">
        <f t="shared" si="10"/>
        <v>0</v>
      </c>
      <c r="AJ12" s="2">
        <f t="shared" si="11"/>
        <v>0</v>
      </c>
      <c r="AK12" s="2">
        <f t="shared" si="12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1"/>
        <v/>
      </c>
      <c r="I13" s="54" t="s">
        <v>22</v>
      </c>
      <c r="J13" s="63">
        <f t="shared" si="2"/>
        <v>0</v>
      </c>
      <c r="K13" s="66"/>
      <c r="L13" s="66"/>
      <c r="M13" s="55" t="s">
        <v>22</v>
      </c>
      <c r="N13" s="63" t="str">
        <f t="shared" si="3"/>
        <v>0</v>
      </c>
      <c r="O13" s="170"/>
      <c r="P13" s="171"/>
      <c r="Q13" s="16" t="str">
        <f t="shared" si="0"/>
        <v/>
      </c>
      <c r="R13" s="79" t="s">
        <v>6</v>
      </c>
      <c r="S13" s="138" t="str">
        <f t="shared" si="4"/>
        <v/>
      </c>
      <c r="T13" s="88" t="str">
        <f t="shared" si="5"/>
        <v>0</v>
      </c>
      <c r="U13" s="152" t="s">
        <v>105</v>
      </c>
      <c r="V13" s="153"/>
      <c r="W13" s="13"/>
      <c r="X13" s="17">
        <f t="shared" si="6"/>
        <v>0</v>
      </c>
      <c r="Y13" s="17">
        <f t="shared" si="6"/>
        <v>0</v>
      </c>
      <c r="Z13" s="17">
        <f t="shared" si="6"/>
        <v>0</v>
      </c>
      <c r="AB13" s="18">
        <f t="shared" si="7"/>
        <v>0</v>
      </c>
      <c r="AC13" s="18">
        <f t="shared" si="7"/>
        <v>0</v>
      </c>
      <c r="AD13" s="18">
        <f t="shared" si="7"/>
        <v>0</v>
      </c>
      <c r="AF13" s="2">
        <f t="shared" si="8"/>
        <v>0</v>
      </c>
      <c r="AG13" s="2">
        <f t="shared" si="9"/>
        <v>0</v>
      </c>
      <c r="AI13" s="2">
        <f t="shared" si="10"/>
        <v>0</v>
      </c>
      <c r="AJ13" s="2">
        <f t="shared" si="11"/>
        <v>0</v>
      </c>
      <c r="AK13" s="2">
        <f t="shared" si="12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1"/>
        <v/>
      </c>
      <c r="I14" s="54" t="s">
        <v>22</v>
      </c>
      <c r="J14" s="63">
        <f t="shared" si="2"/>
        <v>0</v>
      </c>
      <c r="K14" s="66"/>
      <c r="L14" s="66"/>
      <c r="M14" s="55" t="s">
        <v>22</v>
      </c>
      <c r="N14" s="63" t="str">
        <f t="shared" si="3"/>
        <v>0</v>
      </c>
      <c r="O14" s="170"/>
      <c r="P14" s="171"/>
      <c r="Q14" s="16" t="str">
        <f t="shared" si="0"/>
        <v/>
      </c>
      <c r="R14" s="79" t="s">
        <v>6</v>
      </c>
      <c r="S14" s="138" t="str">
        <f t="shared" si="4"/>
        <v/>
      </c>
      <c r="T14" s="88" t="str">
        <f t="shared" si="5"/>
        <v>0</v>
      </c>
      <c r="U14" s="152" t="s">
        <v>105</v>
      </c>
      <c r="V14" s="154"/>
      <c r="W14" s="13"/>
      <c r="X14" s="17">
        <f t="shared" si="6"/>
        <v>0</v>
      </c>
      <c r="Y14" s="17">
        <f t="shared" si="6"/>
        <v>0</v>
      </c>
      <c r="Z14" s="17">
        <f t="shared" si="6"/>
        <v>0</v>
      </c>
      <c r="AB14" s="18">
        <f t="shared" si="7"/>
        <v>0</v>
      </c>
      <c r="AC14" s="18">
        <f t="shared" si="7"/>
        <v>0</v>
      </c>
      <c r="AD14" s="18">
        <f t="shared" si="7"/>
        <v>0</v>
      </c>
      <c r="AF14" s="2">
        <f t="shared" si="8"/>
        <v>0</v>
      </c>
      <c r="AG14" s="2">
        <f t="shared" si="9"/>
        <v>0</v>
      </c>
      <c r="AI14" s="2">
        <f t="shared" si="10"/>
        <v>0</v>
      </c>
      <c r="AJ14" s="2">
        <f t="shared" si="11"/>
        <v>0</v>
      </c>
      <c r="AK14" s="2">
        <f t="shared" si="12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1"/>
        <v/>
      </c>
      <c r="I15" s="54" t="s">
        <v>22</v>
      </c>
      <c r="J15" s="63">
        <f t="shared" si="2"/>
        <v>0</v>
      </c>
      <c r="K15" s="66"/>
      <c r="L15" s="66"/>
      <c r="M15" s="55" t="s">
        <v>22</v>
      </c>
      <c r="N15" s="63" t="str">
        <f t="shared" si="3"/>
        <v>0</v>
      </c>
      <c r="O15" s="170"/>
      <c r="P15" s="171"/>
      <c r="Q15" s="16" t="str">
        <f t="shared" si="0"/>
        <v/>
      </c>
      <c r="R15" s="79" t="s">
        <v>6</v>
      </c>
      <c r="S15" s="138" t="str">
        <f t="shared" si="4"/>
        <v/>
      </c>
      <c r="T15" s="88" t="str">
        <f t="shared" si="5"/>
        <v>0</v>
      </c>
      <c r="U15" s="152" t="s">
        <v>105</v>
      </c>
      <c r="V15" s="153"/>
      <c r="W15" s="13"/>
      <c r="X15" s="17">
        <f t="shared" si="6"/>
        <v>0</v>
      </c>
      <c r="Y15" s="17">
        <f t="shared" si="6"/>
        <v>0</v>
      </c>
      <c r="Z15" s="17">
        <f t="shared" si="6"/>
        <v>0</v>
      </c>
      <c r="AB15" s="18">
        <f t="shared" si="7"/>
        <v>0</v>
      </c>
      <c r="AC15" s="18">
        <f t="shared" si="7"/>
        <v>0</v>
      </c>
      <c r="AD15" s="18">
        <f t="shared" si="7"/>
        <v>0</v>
      </c>
      <c r="AF15" s="2">
        <f t="shared" si="8"/>
        <v>0</v>
      </c>
      <c r="AG15" s="2">
        <f t="shared" si="9"/>
        <v>0</v>
      </c>
      <c r="AI15" s="2">
        <f t="shared" si="10"/>
        <v>0</v>
      </c>
      <c r="AJ15" s="2">
        <f t="shared" si="11"/>
        <v>0</v>
      </c>
      <c r="AK15" s="2">
        <f t="shared" si="12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1"/>
        <v/>
      </c>
      <c r="I16" s="54" t="s">
        <v>22</v>
      </c>
      <c r="J16" s="63">
        <f t="shared" si="2"/>
        <v>0</v>
      </c>
      <c r="K16" s="66"/>
      <c r="L16" s="66"/>
      <c r="M16" s="55" t="s">
        <v>22</v>
      </c>
      <c r="N16" s="63" t="str">
        <f t="shared" si="3"/>
        <v>0</v>
      </c>
      <c r="O16" s="170"/>
      <c r="P16" s="171"/>
      <c r="Q16" s="16" t="str">
        <f t="shared" si="0"/>
        <v/>
      </c>
      <c r="R16" s="79" t="s">
        <v>6</v>
      </c>
      <c r="S16" s="138" t="str">
        <f t="shared" si="4"/>
        <v/>
      </c>
      <c r="T16" s="88" t="str">
        <f t="shared" si="5"/>
        <v>0</v>
      </c>
      <c r="U16" s="152" t="s">
        <v>105</v>
      </c>
      <c r="V16" s="154"/>
      <c r="W16" s="13"/>
      <c r="X16" s="17">
        <f t="shared" si="6"/>
        <v>0</v>
      </c>
      <c r="Y16" s="17">
        <f t="shared" si="6"/>
        <v>0</v>
      </c>
      <c r="Z16" s="17">
        <f t="shared" si="6"/>
        <v>0</v>
      </c>
      <c r="AB16" s="18">
        <f t="shared" si="7"/>
        <v>0</v>
      </c>
      <c r="AC16" s="18">
        <f t="shared" si="7"/>
        <v>0</v>
      </c>
      <c r="AD16" s="18">
        <f t="shared" si="7"/>
        <v>0</v>
      </c>
      <c r="AF16" s="2">
        <f t="shared" si="8"/>
        <v>0</v>
      </c>
      <c r="AG16" s="2">
        <f t="shared" si="9"/>
        <v>0</v>
      </c>
      <c r="AI16" s="2">
        <f t="shared" si="10"/>
        <v>0</v>
      </c>
      <c r="AJ16" s="2">
        <f t="shared" si="11"/>
        <v>0</v>
      </c>
      <c r="AK16" s="2">
        <f t="shared" si="12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1"/>
        <v/>
      </c>
      <c r="I17" s="54" t="s">
        <v>22</v>
      </c>
      <c r="J17" s="63">
        <f t="shared" si="2"/>
        <v>0</v>
      </c>
      <c r="K17" s="66"/>
      <c r="L17" s="66"/>
      <c r="M17" s="55" t="s">
        <v>22</v>
      </c>
      <c r="N17" s="63" t="str">
        <f t="shared" si="3"/>
        <v>0</v>
      </c>
      <c r="O17" s="170"/>
      <c r="P17" s="171"/>
      <c r="Q17" s="16" t="str">
        <f t="shared" si="0"/>
        <v/>
      </c>
      <c r="R17" s="79" t="s">
        <v>6</v>
      </c>
      <c r="S17" s="138" t="str">
        <f t="shared" si="4"/>
        <v/>
      </c>
      <c r="T17" s="88" t="str">
        <f t="shared" si="5"/>
        <v>0</v>
      </c>
      <c r="U17" s="152" t="s">
        <v>105</v>
      </c>
      <c r="V17" s="153"/>
      <c r="W17" s="13"/>
      <c r="X17" s="17">
        <f t="shared" si="6"/>
        <v>0</v>
      </c>
      <c r="Y17" s="17">
        <f t="shared" si="6"/>
        <v>0</v>
      </c>
      <c r="Z17" s="17">
        <f t="shared" si="6"/>
        <v>0</v>
      </c>
      <c r="AB17" s="18">
        <f t="shared" si="7"/>
        <v>0</v>
      </c>
      <c r="AC17" s="18">
        <f t="shared" si="7"/>
        <v>0</v>
      </c>
      <c r="AD17" s="18">
        <f t="shared" si="7"/>
        <v>0</v>
      </c>
      <c r="AF17" s="2">
        <f t="shared" si="8"/>
        <v>0</v>
      </c>
      <c r="AG17" s="2">
        <f t="shared" si="9"/>
        <v>0</v>
      </c>
      <c r="AI17" s="2">
        <f t="shared" si="10"/>
        <v>0</v>
      </c>
      <c r="AJ17" s="2">
        <f t="shared" si="11"/>
        <v>0</v>
      </c>
      <c r="AK17" s="2">
        <f t="shared" si="12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1"/>
        <v/>
      </c>
      <c r="I18" s="54" t="s">
        <v>22</v>
      </c>
      <c r="J18" s="63">
        <f t="shared" si="2"/>
        <v>0</v>
      </c>
      <c r="K18" s="66"/>
      <c r="L18" s="66"/>
      <c r="M18" s="55" t="s">
        <v>22</v>
      </c>
      <c r="N18" s="63" t="str">
        <f t="shared" si="3"/>
        <v>0</v>
      </c>
      <c r="O18" s="170"/>
      <c r="P18" s="171"/>
      <c r="Q18" s="16" t="str">
        <f t="shared" si="0"/>
        <v/>
      </c>
      <c r="R18" s="79" t="s">
        <v>6</v>
      </c>
      <c r="S18" s="138" t="str">
        <f t="shared" si="4"/>
        <v/>
      </c>
      <c r="T18" s="88" t="str">
        <f t="shared" si="5"/>
        <v>0</v>
      </c>
      <c r="U18" s="152" t="s">
        <v>105</v>
      </c>
      <c r="V18" s="153"/>
      <c r="W18" s="13"/>
      <c r="X18" s="17">
        <f t="shared" si="6"/>
        <v>0</v>
      </c>
      <c r="Y18" s="17">
        <f t="shared" si="6"/>
        <v>0</v>
      </c>
      <c r="Z18" s="17">
        <f t="shared" si="6"/>
        <v>0</v>
      </c>
      <c r="AB18" s="18">
        <f t="shared" si="7"/>
        <v>0</v>
      </c>
      <c r="AC18" s="18">
        <f t="shared" si="7"/>
        <v>0</v>
      </c>
      <c r="AD18" s="18">
        <f t="shared" si="7"/>
        <v>0</v>
      </c>
      <c r="AF18" s="2">
        <f t="shared" si="8"/>
        <v>0</v>
      </c>
      <c r="AG18" s="2">
        <f t="shared" si="9"/>
        <v>0</v>
      </c>
      <c r="AI18" s="2">
        <f t="shared" si="10"/>
        <v>0</v>
      </c>
      <c r="AJ18" s="2">
        <f t="shared" si="11"/>
        <v>0</v>
      </c>
      <c r="AK18" s="2">
        <f t="shared" si="12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1"/>
        <v/>
      </c>
      <c r="I19" s="54" t="s">
        <v>22</v>
      </c>
      <c r="J19" s="63">
        <f t="shared" si="2"/>
        <v>0</v>
      </c>
      <c r="K19" s="66"/>
      <c r="L19" s="66"/>
      <c r="M19" s="55" t="s">
        <v>22</v>
      </c>
      <c r="N19" s="63" t="str">
        <f t="shared" si="3"/>
        <v>0</v>
      </c>
      <c r="O19" s="170"/>
      <c r="P19" s="171"/>
      <c r="Q19" s="16" t="str">
        <f t="shared" si="0"/>
        <v/>
      </c>
      <c r="R19" s="79" t="s">
        <v>6</v>
      </c>
      <c r="S19" s="138" t="str">
        <f t="shared" si="4"/>
        <v/>
      </c>
      <c r="T19" s="88" t="str">
        <f t="shared" si="5"/>
        <v>0</v>
      </c>
      <c r="U19" s="152" t="s">
        <v>105</v>
      </c>
      <c r="V19" s="153"/>
      <c r="W19" s="13"/>
      <c r="X19" s="17">
        <f t="shared" si="6"/>
        <v>0</v>
      </c>
      <c r="Y19" s="17">
        <f t="shared" si="6"/>
        <v>0</v>
      </c>
      <c r="Z19" s="17">
        <f t="shared" si="6"/>
        <v>0</v>
      </c>
      <c r="AB19" s="18">
        <f t="shared" si="7"/>
        <v>0</v>
      </c>
      <c r="AC19" s="18">
        <f t="shared" si="7"/>
        <v>0</v>
      </c>
      <c r="AD19" s="18">
        <f t="shared" si="7"/>
        <v>0</v>
      </c>
      <c r="AF19" s="2">
        <f t="shared" si="8"/>
        <v>0</v>
      </c>
      <c r="AG19" s="2">
        <f t="shared" si="9"/>
        <v>0</v>
      </c>
      <c r="AI19" s="2">
        <f t="shared" si="10"/>
        <v>0</v>
      </c>
      <c r="AJ19" s="2">
        <f t="shared" si="11"/>
        <v>0</v>
      </c>
      <c r="AK19" s="2">
        <f t="shared" si="12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1"/>
        <v/>
      </c>
      <c r="I20" s="54" t="s">
        <v>22</v>
      </c>
      <c r="J20" s="63">
        <f t="shared" si="2"/>
        <v>0</v>
      </c>
      <c r="K20" s="66"/>
      <c r="L20" s="66"/>
      <c r="M20" s="55" t="s">
        <v>22</v>
      </c>
      <c r="N20" s="63" t="str">
        <f t="shared" si="3"/>
        <v>0</v>
      </c>
      <c r="O20" s="170"/>
      <c r="P20" s="171"/>
      <c r="Q20" s="16" t="str">
        <f t="shared" si="0"/>
        <v/>
      </c>
      <c r="R20" s="79" t="s">
        <v>6</v>
      </c>
      <c r="S20" s="138" t="str">
        <f t="shared" si="4"/>
        <v/>
      </c>
      <c r="T20" s="88" t="str">
        <f t="shared" si="5"/>
        <v>0</v>
      </c>
      <c r="U20" s="152" t="s">
        <v>105</v>
      </c>
      <c r="V20" s="155"/>
      <c r="W20" s="13"/>
      <c r="X20" s="17">
        <f t="shared" si="6"/>
        <v>0</v>
      </c>
      <c r="Y20" s="17">
        <f t="shared" si="6"/>
        <v>0</v>
      </c>
      <c r="Z20" s="17">
        <f t="shared" si="6"/>
        <v>0</v>
      </c>
      <c r="AB20" s="18">
        <f t="shared" si="7"/>
        <v>0</v>
      </c>
      <c r="AC20" s="18">
        <f t="shared" si="7"/>
        <v>0</v>
      </c>
      <c r="AD20" s="18">
        <f t="shared" si="7"/>
        <v>0</v>
      </c>
      <c r="AF20" s="2">
        <f t="shared" si="8"/>
        <v>0</v>
      </c>
      <c r="AG20" s="2">
        <f t="shared" si="9"/>
        <v>0</v>
      </c>
      <c r="AI20" s="2">
        <f t="shared" si="10"/>
        <v>0</v>
      </c>
      <c r="AJ20" s="2">
        <f t="shared" si="11"/>
        <v>0</v>
      </c>
      <c r="AK20" s="2">
        <f t="shared" si="12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1"/>
        <v/>
      </c>
      <c r="I21" s="54" t="s">
        <v>22</v>
      </c>
      <c r="J21" s="63">
        <f t="shared" si="2"/>
        <v>0</v>
      </c>
      <c r="K21" s="66"/>
      <c r="L21" s="66"/>
      <c r="M21" s="55" t="s">
        <v>22</v>
      </c>
      <c r="N21" s="63" t="str">
        <f t="shared" si="3"/>
        <v>0</v>
      </c>
      <c r="O21" s="170"/>
      <c r="P21" s="171"/>
      <c r="Q21" s="16" t="str">
        <f t="shared" si="0"/>
        <v/>
      </c>
      <c r="R21" s="79" t="s">
        <v>6</v>
      </c>
      <c r="S21" s="138" t="str">
        <f t="shared" si="4"/>
        <v/>
      </c>
      <c r="T21" s="88" t="str">
        <f t="shared" si="5"/>
        <v>0</v>
      </c>
      <c r="U21" s="152" t="s">
        <v>105</v>
      </c>
      <c r="V21" s="155"/>
      <c r="W21" s="13"/>
      <c r="X21" s="17">
        <f t="shared" si="6"/>
        <v>0</v>
      </c>
      <c r="Y21" s="17">
        <f t="shared" si="6"/>
        <v>0</v>
      </c>
      <c r="Z21" s="17">
        <f t="shared" si="6"/>
        <v>0</v>
      </c>
      <c r="AB21" s="18">
        <f t="shared" si="7"/>
        <v>0</v>
      </c>
      <c r="AC21" s="18">
        <f t="shared" si="7"/>
        <v>0</v>
      </c>
      <c r="AD21" s="18">
        <f t="shared" si="7"/>
        <v>0</v>
      </c>
      <c r="AF21" s="2">
        <f t="shared" si="8"/>
        <v>0</v>
      </c>
      <c r="AG21" s="2">
        <f t="shared" si="9"/>
        <v>0</v>
      </c>
      <c r="AI21" s="2">
        <f t="shared" si="10"/>
        <v>0</v>
      </c>
      <c r="AJ21" s="2">
        <f t="shared" si="11"/>
        <v>0</v>
      </c>
      <c r="AK21" s="2">
        <f t="shared" si="12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1"/>
        <v/>
      </c>
      <c r="I22" s="54" t="s">
        <v>22</v>
      </c>
      <c r="J22" s="63">
        <f t="shared" si="2"/>
        <v>0</v>
      </c>
      <c r="K22" s="66"/>
      <c r="L22" s="66"/>
      <c r="M22" s="55" t="s">
        <v>22</v>
      </c>
      <c r="N22" s="63" t="str">
        <f t="shared" si="3"/>
        <v>0</v>
      </c>
      <c r="O22" s="170"/>
      <c r="P22" s="171"/>
      <c r="Q22" s="16" t="str">
        <f t="shared" si="0"/>
        <v/>
      </c>
      <c r="R22" s="79" t="s">
        <v>6</v>
      </c>
      <c r="S22" s="138" t="str">
        <f t="shared" si="4"/>
        <v/>
      </c>
      <c r="T22" s="88" t="str">
        <f t="shared" si="5"/>
        <v>0</v>
      </c>
      <c r="U22" s="152" t="s">
        <v>105</v>
      </c>
      <c r="V22" s="155"/>
      <c r="W22" s="13"/>
      <c r="X22" s="17">
        <f t="shared" si="6"/>
        <v>0</v>
      </c>
      <c r="Y22" s="17">
        <f t="shared" si="6"/>
        <v>0</v>
      </c>
      <c r="Z22" s="17">
        <f t="shared" si="6"/>
        <v>0</v>
      </c>
      <c r="AB22" s="18">
        <f t="shared" si="7"/>
        <v>0</v>
      </c>
      <c r="AC22" s="18">
        <f t="shared" si="7"/>
        <v>0</v>
      </c>
      <c r="AD22" s="18">
        <f t="shared" si="7"/>
        <v>0</v>
      </c>
      <c r="AF22" s="2">
        <f t="shared" si="8"/>
        <v>0</v>
      </c>
      <c r="AG22" s="2">
        <f t="shared" si="9"/>
        <v>0</v>
      </c>
      <c r="AI22" s="2">
        <f t="shared" si="10"/>
        <v>0</v>
      </c>
      <c r="AJ22" s="2">
        <f t="shared" si="11"/>
        <v>0</v>
      </c>
      <c r="AK22" s="2">
        <f t="shared" si="12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1"/>
        <v/>
      </c>
      <c r="I23" s="54" t="s">
        <v>22</v>
      </c>
      <c r="J23" s="63">
        <f t="shared" si="2"/>
        <v>0</v>
      </c>
      <c r="K23" s="66"/>
      <c r="L23" s="66"/>
      <c r="M23" s="55" t="s">
        <v>22</v>
      </c>
      <c r="N23" s="63" t="str">
        <f t="shared" si="3"/>
        <v>0</v>
      </c>
      <c r="O23" s="170"/>
      <c r="P23" s="171"/>
      <c r="Q23" s="16" t="str">
        <f t="shared" si="0"/>
        <v/>
      </c>
      <c r="R23" s="79" t="s">
        <v>6</v>
      </c>
      <c r="S23" s="138" t="str">
        <f t="shared" si="4"/>
        <v/>
      </c>
      <c r="T23" s="88" t="str">
        <f t="shared" si="5"/>
        <v>0</v>
      </c>
      <c r="U23" s="152" t="s">
        <v>105</v>
      </c>
      <c r="V23" s="154"/>
      <c r="W23" s="13"/>
      <c r="X23" s="17">
        <f t="shared" si="6"/>
        <v>0</v>
      </c>
      <c r="Y23" s="17">
        <f t="shared" si="6"/>
        <v>0</v>
      </c>
      <c r="Z23" s="17">
        <f t="shared" si="6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F23" s="2">
        <f t="shared" si="8"/>
        <v>0</v>
      </c>
      <c r="AG23" s="2">
        <f t="shared" si="9"/>
        <v>0</v>
      </c>
      <c r="AI23" s="2">
        <f t="shared" si="10"/>
        <v>0</v>
      </c>
      <c r="AJ23" s="2">
        <f t="shared" si="11"/>
        <v>0</v>
      </c>
      <c r="AK23" s="2">
        <f t="shared" si="12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1"/>
        <v/>
      </c>
      <c r="I24" s="54" t="s">
        <v>22</v>
      </c>
      <c r="J24" s="63">
        <f t="shared" si="2"/>
        <v>0</v>
      </c>
      <c r="K24" s="66"/>
      <c r="L24" s="66"/>
      <c r="M24" s="55" t="s">
        <v>22</v>
      </c>
      <c r="N24" s="63" t="str">
        <f t="shared" si="3"/>
        <v>0</v>
      </c>
      <c r="O24" s="170"/>
      <c r="P24" s="171"/>
      <c r="Q24" s="16" t="str">
        <f t="shared" si="0"/>
        <v/>
      </c>
      <c r="R24" s="79" t="s">
        <v>6</v>
      </c>
      <c r="S24" s="138" t="str">
        <f t="shared" si="4"/>
        <v/>
      </c>
      <c r="T24" s="88" t="str">
        <f t="shared" si="5"/>
        <v>0</v>
      </c>
      <c r="U24" s="152" t="s">
        <v>105</v>
      </c>
      <c r="V24" s="153"/>
      <c r="W24" s="13"/>
      <c r="X24" s="17">
        <f t="shared" si="6"/>
        <v>0</v>
      </c>
      <c r="Y24" s="17">
        <f t="shared" si="6"/>
        <v>0</v>
      </c>
      <c r="Z24" s="17">
        <f t="shared" si="6"/>
        <v>0</v>
      </c>
      <c r="AB24" s="18">
        <f t="shared" si="7"/>
        <v>0</v>
      </c>
      <c r="AC24" s="18">
        <f t="shared" si="7"/>
        <v>0</v>
      </c>
      <c r="AD24" s="18">
        <f t="shared" si="7"/>
        <v>0</v>
      </c>
      <c r="AF24" s="2">
        <f t="shared" si="8"/>
        <v>0</v>
      </c>
      <c r="AG24" s="2">
        <f t="shared" si="9"/>
        <v>0</v>
      </c>
      <c r="AI24" s="2">
        <f t="shared" si="10"/>
        <v>0</v>
      </c>
      <c r="AJ24" s="2">
        <f t="shared" si="11"/>
        <v>0</v>
      </c>
      <c r="AK24" s="2">
        <f t="shared" si="12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1"/>
        <v/>
      </c>
      <c r="I25" s="54" t="s">
        <v>22</v>
      </c>
      <c r="J25" s="63">
        <f t="shared" si="2"/>
        <v>0</v>
      </c>
      <c r="K25" s="66"/>
      <c r="L25" s="66"/>
      <c r="M25" s="55" t="s">
        <v>22</v>
      </c>
      <c r="N25" s="63" t="str">
        <f t="shared" si="3"/>
        <v>0</v>
      </c>
      <c r="O25" s="170"/>
      <c r="P25" s="171"/>
      <c r="Q25" s="16" t="str">
        <f t="shared" si="0"/>
        <v/>
      </c>
      <c r="R25" s="79" t="s">
        <v>6</v>
      </c>
      <c r="S25" s="138" t="str">
        <f t="shared" si="4"/>
        <v/>
      </c>
      <c r="T25" s="88" t="str">
        <f t="shared" si="5"/>
        <v>0</v>
      </c>
      <c r="U25" s="152" t="s">
        <v>105</v>
      </c>
      <c r="V25" s="153"/>
      <c r="W25" s="13"/>
      <c r="X25" s="17">
        <f t="shared" si="6"/>
        <v>0</v>
      </c>
      <c r="Y25" s="17">
        <f t="shared" si="6"/>
        <v>0</v>
      </c>
      <c r="Z25" s="17">
        <f t="shared" si="6"/>
        <v>0</v>
      </c>
      <c r="AB25" s="18">
        <f t="shared" si="7"/>
        <v>0</v>
      </c>
      <c r="AC25" s="18">
        <f t="shared" si="7"/>
        <v>0</v>
      </c>
      <c r="AD25" s="18">
        <f t="shared" si="7"/>
        <v>0</v>
      </c>
      <c r="AF25" s="2">
        <f t="shared" si="8"/>
        <v>0</v>
      </c>
      <c r="AG25" s="2">
        <f t="shared" si="9"/>
        <v>0</v>
      </c>
      <c r="AI25" s="2">
        <f t="shared" si="10"/>
        <v>0</v>
      </c>
      <c r="AJ25" s="2">
        <f t="shared" si="11"/>
        <v>0</v>
      </c>
      <c r="AK25" s="2">
        <f t="shared" si="12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1"/>
        <v/>
      </c>
      <c r="I26" s="54" t="s">
        <v>22</v>
      </c>
      <c r="J26" s="63">
        <f t="shared" si="2"/>
        <v>0</v>
      </c>
      <c r="K26" s="66"/>
      <c r="L26" s="66"/>
      <c r="M26" s="55" t="s">
        <v>22</v>
      </c>
      <c r="N26" s="63" t="str">
        <f t="shared" si="3"/>
        <v>0</v>
      </c>
      <c r="O26" s="170"/>
      <c r="P26" s="171"/>
      <c r="Q26" s="16" t="str">
        <f t="shared" si="0"/>
        <v/>
      </c>
      <c r="R26" s="79" t="s">
        <v>6</v>
      </c>
      <c r="S26" s="138" t="str">
        <f t="shared" si="4"/>
        <v/>
      </c>
      <c r="T26" s="88" t="str">
        <f t="shared" si="5"/>
        <v>0</v>
      </c>
      <c r="U26" s="152" t="s">
        <v>105</v>
      </c>
      <c r="V26" s="153"/>
      <c r="W26" s="13"/>
      <c r="X26" s="17">
        <f t="shared" si="6"/>
        <v>0</v>
      </c>
      <c r="Y26" s="17">
        <f t="shared" si="6"/>
        <v>0</v>
      </c>
      <c r="Z26" s="17">
        <f t="shared" si="6"/>
        <v>0</v>
      </c>
      <c r="AB26" s="18">
        <f t="shared" si="7"/>
        <v>0</v>
      </c>
      <c r="AC26" s="18">
        <f t="shared" si="7"/>
        <v>0</v>
      </c>
      <c r="AD26" s="18">
        <f t="shared" si="7"/>
        <v>0</v>
      </c>
      <c r="AF26" s="2">
        <f t="shared" si="8"/>
        <v>0</v>
      </c>
      <c r="AG26" s="2">
        <f t="shared" si="9"/>
        <v>0</v>
      </c>
      <c r="AI26" s="2">
        <f t="shared" si="10"/>
        <v>0</v>
      </c>
      <c r="AJ26" s="2">
        <f t="shared" si="11"/>
        <v>0</v>
      </c>
      <c r="AK26" s="2">
        <f t="shared" si="12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1"/>
        <v/>
      </c>
      <c r="I27" s="54" t="s">
        <v>22</v>
      </c>
      <c r="J27" s="63">
        <f t="shared" si="2"/>
        <v>0</v>
      </c>
      <c r="K27" s="66"/>
      <c r="L27" s="66"/>
      <c r="M27" s="55" t="s">
        <v>22</v>
      </c>
      <c r="N27" s="63" t="str">
        <f t="shared" si="3"/>
        <v>0</v>
      </c>
      <c r="O27" s="170"/>
      <c r="P27" s="171"/>
      <c r="Q27" s="16" t="str">
        <f t="shared" si="0"/>
        <v/>
      </c>
      <c r="R27" s="79" t="s">
        <v>6</v>
      </c>
      <c r="S27" s="138" t="str">
        <f t="shared" si="4"/>
        <v/>
      </c>
      <c r="T27" s="88" t="str">
        <f t="shared" si="5"/>
        <v>0</v>
      </c>
      <c r="U27" s="152" t="s">
        <v>105</v>
      </c>
      <c r="V27" s="153"/>
      <c r="W27" s="13"/>
      <c r="X27" s="17">
        <f t="shared" si="6"/>
        <v>0</v>
      </c>
      <c r="Y27" s="17">
        <f t="shared" si="6"/>
        <v>0</v>
      </c>
      <c r="Z27" s="17">
        <f t="shared" si="6"/>
        <v>0</v>
      </c>
      <c r="AB27" s="18">
        <f t="shared" si="7"/>
        <v>0</v>
      </c>
      <c r="AC27" s="18">
        <f t="shared" si="7"/>
        <v>0</v>
      </c>
      <c r="AD27" s="18">
        <f t="shared" si="7"/>
        <v>0</v>
      </c>
      <c r="AF27" s="2">
        <f t="shared" si="8"/>
        <v>0</v>
      </c>
      <c r="AG27" s="2">
        <f t="shared" si="9"/>
        <v>0</v>
      </c>
      <c r="AI27" s="2">
        <f t="shared" si="10"/>
        <v>0</v>
      </c>
      <c r="AJ27" s="2">
        <f t="shared" si="11"/>
        <v>0</v>
      </c>
      <c r="AK27" s="2">
        <f t="shared" si="12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1"/>
        <v/>
      </c>
      <c r="I28" s="54" t="s">
        <v>22</v>
      </c>
      <c r="J28" s="63">
        <f t="shared" si="2"/>
        <v>0</v>
      </c>
      <c r="K28" s="66"/>
      <c r="L28" s="66"/>
      <c r="M28" s="55" t="s">
        <v>22</v>
      </c>
      <c r="N28" s="63" t="str">
        <f t="shared" si="3"/>
        <v>0</v>
      </c>
      <c r="O28" s="170"/>
      <c r="P28" s="171"/>
      <c r="Q28" s="16" t="str">
        <f t="shared" si="0"/>
        <v/>
      </c>
      <c r="R28" s="79" t="s">
        <v>6</v>
      </c>
      <c r="S28" s="138" t="str">
        <f t="shared" si="4"/>
        <v/>
      </c>
      <c r="T28" s="88" t="str">
        <f t="shared" si="5"/>
        <v>0</v>
      </c>
      <c r="U28" s="152" t="s">
        <v>105</v>
      </c>
      <c r="V28" s="153"/>
      <c r="W28" s="13"/>
      <c r="X28" s="17">
        <f t="shared" si="6"/>
        <v>0</v>
      </c>
      <c r="Y28" s="17">
        <f t="shared" si="6"/>
        <v>0</v>
      </c>
      <c r="Z28" s="17">
        <f t="shared" si="6"/>
        <v>0</v>
      </c>
      <c r="AB28" s="18">
        <f t="shared" si="7"/>
        <v>0</v>
      </c>
      <c r="AC28" s="18">
        <f t="shared" si="7"/>
        <v>0</v>
      </c>
      <c r="AD28" s="18">
        <f t="shared" si="7"/>
        <v>0</v>
      </c>
      <c r="AF28" s="2">
        <f t="shared" si="8"/>
        <v>0</v>
      </c>
      <c r="AG28" s="2">
        <f t="shared" si="9"/>
        <v>0</v>
      </c>
      <c r="AI28" s="2">
        <f t="shared" si="10"/>
        <v>0</v>
      </c>
      <c r="AJ28" s="2">
        <f t="shared" si="11"/>
        <v>0</v>
      </c>
      <c r="AK28" s="2">
        <f t="shared" si="12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1"/>
        <v/>
      </c>
      <c r="I29" s="54" t="s">
        <v>22</v>
      </c>
      <c r="J29" s="63">
        <f t="shared" si="2"/>
        <v>0</v>
      </c>
      <c r="K29" s="66"/>
      <c r="L29" s="66"/>
      <c r="M29" s="55" t="s">
        <v>22</v>
      </c>
      <c r="N29" s="63" t="str">
        <f t="shared" si="3"/>
        <v>0</v>
      </c>
      <c r="O29" s="170"/>
      <c r="P29" s="171"/>
      <c r="Q29" s="16" t="str">
        <f t="shared" si="0"/>
        <v/>
      </c>
      <c r="R29" s="79" t="s">
        <v>6</v>
      </c>
      <c r="S29" s="138" t="str">
        <f t="shared" si="4"/>
        <v/>
      </c>
      <c r="T29" s="88" t="str">
        <f t="shared" si="5"/>
        <v>0</v>
      </c>
      <c r="U29" s="152" t="s">
        <v>105</v>
      </c>
      <c r="V29" s="154"/>
      <c r="W29" s="13"/>
      <c r="X29" s="17">
        <f t="shared" si="6"/>
        <v>0</v>
      </c>
      <c r="Y29" s="17">
        <f t="shared" si="6"/>
        <v>0</v>
      </c>
      <c r="Z29" s="17">
        <f t="shared" si="6"/>
        <v>0</v>
      </c>
      <c r="AB29" s="18">
        <f t="shared" si="7"/>
        <v>0</v>
      </c>
      <c r="AC29" s="18">
        <f t="shared" si="7"/>
        <v>0</v>
      </c>
      <c r="AD29" s="18">
        <f t="shared" si="7"/>
        <v>0</v>
      </c>
      <c r="AF29" s="2">
        <f t="shared" si="8"/>
        <v>0</v>
      </c>
      <c r="AG29" s="2">
        <f t="shared" si="9"/>
        <v>0</v>
      </c>
      <c r="AI29" s="2">
        <f t="shared" si="10"/>
        <v>0</v>
      </c>
      <c r="AJ29" s="2">
        <f t="shared" si="11"/>
        <v>0</v>
      </c>
      <c r="AK29" s="2">
        <f t="shared" si="12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1"/>
        <v/>
      </c>
      <c r="I30" s="54" t="s">
        <v>22</v>
      </c>
      <c r="J30" s="63">
        <f t="shared" si="2"/>
        <v>0</v>
      </c>
      <c r="K30" s="66"/>
      <c r="L30" s="66"/>
      <c r="M30" s="55" t="s">
        <v>22</v>
      </c>
      <c r="N30" s="63" t="str">
        <f t="shared" si="3"/>
        <v>0</v>
      </c>
      <c r="O30" s="170"/>
      <c r="P30" s="171"/>
      <c r="Q30" s="16" t="str">
        <f t="shared" si="0"/>
        <v/>
      </c>
      <c r="R30" s="79" t="s">
        <v>6</v>
      </c>
      <c r="S30" s="138" t="str">
        <f t="shared" si="4"/>
        <v/>
      </c>
      <c r="T30" s="88" t="str">
        <f t="shared" si="5"/>
        <v>0</v>
      </c>
      <c r="U30" s="152" t="s">
        <v>105</v>
      </c>
      <c r="V30" s="153"/>
      <c r="W30" s="13"/>
      <c r="X30" s="17">
        <f t="shared" si="6"/>
        <v>0</v>
      </c>
      <c r="Y30" s="17">
        <f t="shared" si="6"/>
        <v>0</v>
      </c>
      <c r="Z30" s="17">
        <f t="shared" si="6"/>
        <v>0</v>
      </c>
      <c r="AB30" s="18">
        <f t="shared" si="7"/>
        <v>0</v>
      </c>
      <c r="AC30" s="18">
        <f t="shared" si="7"/>
        <v>0</v>
      </c>
      <c r="AD30" s="18">
        <f t="shared" si="7"/>
        <v>0</v>
      </c>
      <c r="AF30" s="2">
        <f t="shared" si="8"/>
        <v>0</v>
      </c>
      <c r="AG30" s="2">
        <f t="shared" si="9"/>
        <v>0</v>
      </c>
      <c r="AI30" s="2">
        <f t="shared" si="10"/>
        <v>0</v>
      </c>
      <c r="AJ30" s="2">
        <f t="shared" si="11"/>
        <v>0</v>
      </c>
      <c r="AK30" s="2">
        <f t="shared" si="12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1"/>
        <v/>
      </c>
      <c r="I31" s="54" t="s">
        <v>22</v>
      </c>
      <c r="J31" s="63">
        <f t="shared" si="2"/>
        <v>0</v>
      </c>
      <c r="K31" s="66"/>
      <c r="L31" s="66"/>
      <c r="M31" s="55" t="s">
        <v>22</v>
      </c>
      <c r="N31" s="63" t="str">
        <f t="shared" si="3"/>
        <v>0</v>
      </c>
      <c r="O31" s="170"/>
      <c r="P31" s="171"/>
      <c r="Q31" s="16" t="str">
        <f t="shared" si="0"/>
        <v/>
      </c>
      <c r="R31" s="79" t="s">
        <v>6</v>
      </c>
      <c r="S31" s="138" t="str">
        <f t="shared" si="4"/>
        <v/>
      </c>
      <c r="T31" s="88" t="str">
        <f t="shared" si="5"/>
        <v>0</v>
      </c>
      <c r="U31" s="152" t="s">
        <v>105</v>
      </c>
      <c r="V31" s="153"/>
      <c r="W31" s="13"/>
      <c r="X31" s="17">
        <f t="shared" si="6"/>
        <v>0</v>
      </c>
      <c r="Y31" s="17">
        <f t="shared" si="6"/>
        <v>0</v>
      </c>
      <c r="Z31" s="17">
        <f t="shared" si="6"/>
        <v>0</v>
      </c>
      <c r="AB31" s="18">
        <f t="shared" si="7"/>
        <v>0</v>
      </c>
      <c r="AC31" s="18">
        <f t="shared" si="7"/>
        <v>0</v>
      </c>
      <c r="AD31" s="18">
        <f t="shared" si="7"/>
        <v>0</v>
      </c>
      <c r="AF31" s="2">
        <f t="shared" si="8"/>
        <v>0</v>
      </c>
      <c r="AG31" s="2">
        <f t="shared" si="9"/>
        <v>0</v>
      </c>
      <c r="AI31" s="2">
        <f t="shared" si="10"/>
        <v>0</v>
      </c>
      <c r="AJ31" s="2">
        <f t="shared" si="11"/>
        <v>0</v>
      </c>
      <c r="AK31" s="2">
        <f t="shared" si="12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1"/>
        <v/>
      </c>
      <c r="I32" s="54" t="s">
        <v>22</v>
      </c>
      <c r="J32" s="63">
        <f t="shared" si="2"/>
        <v>0</v>
      </c>
      <c r="K32" s="66"/>
      <c r="L32" s="66"/>
      <c r="M32" s="55" t="s">
        <v>22</v>
      </c>
      <c r="N32" s="63" t="str">
        <f t="shared" si="3"/>
        <v>0</v>
      </c>
      <c r="O32" s="170"/>
      <c r="P32" s="171"/>
      <c r="Q32" s="16" t="str">
        <f t="shared" si="0"/>
        <v/>
      </c>
      <c r="R32" s="79" t="s">
        <v>6</v>
      </c>
      <c r="S32" s="138" t="str">
        <f t="shared" si="4"/>
        <v/>
      </c>
      <c r="T32" s="88" t="str">
        <f t="shared" si="5"/>
        <v>0</v>
      </c>
      <c r="U32" s="152" t="s">
        <v>105</v>
      </c>
      <c r="V32" s="153"/>
      <c r="W32" s="13"/>
      <c r="X32" s="17">
        <f t="shared" si="6"/>
        <v>0</v>
      </c>
      <c r="Y32" s="17">
        <f t="shared" si="6"/>
        <v>0</v>
      </c>
      <c r="Z32" s="17">
        <f t="shared" si="6"/>
        <v>0</v>
      </c>
      <c r="AB32" s="18">
        <f t="shared" si="7"/>
        <v>0</v>
      </c>
      <c r="AC32" s="18">
        <f t="shared" si="7"/>
        <v>0</v>
      </c>
      <c r="AD32" s="18">
        <f t="shared" si="7"/>
        <v>0</v>
      </c>
      <c r="AF32" s="2">
        <f t="shared" si="8"/>
        <v>0</v>
      </c>
      <c r="AG32" s="2">
        <f t="shared" si="9"/>
        <v>0</v>
      </c>
      <c r="AI32" s="2">
        <f t="shared" si="10"/>
        <v>0</v>
      </c>
      <c r="AJ32" s="2">
        <f t="shared" si="11"/>
        <v>0</v>
      </c>
      <c r="AK32" s="2">
        <f t="shared" si="12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1"/>
        <v/>
      </c>
      <c r="I33" s="54" t="s">
        <v>22</v>
      </c>
      <c r="J33" s="63">
        <f t="shared" si="2"/>
        <v>0</v>
      </c>
      <c r="K33" s="66"/>
      <c r="L33" s="66"/>
      <c r="M33" s="55" t="s">
        <v>22</v>
      </c>
      <c r="N33" s="63" t="str">
        <f t="shared" si="3"/>
        <v>0</v>
      </c>
      <c r="O33" s="170"/>
      <c r="P33" s="171"/>
      <c r="Q33" s="16" t="str">
        <f t="shared" si="0"/>
        <v/>
      </c>
      <c r="R33" s="79" t="s">
        <v>6</v>
      </c>
      <c r="S33" s="138" t="str">
        <f t="shared" si="4"/>
        <v/>
      </c>
      <c r="T33" s="88" t="str">
        <f t="shared" si="5"/>
        <v>0</v>
      </c>
      <c r="U33" s="152" t="s">
        <v>105</v>
      </c>
      <c r="V33" s="155"/>
      <c r="W33" s="13"/>
      <c r="X33" s="17">
        <f t="shared" si="6"/>
        <v>0</v>
      </c>
      <c r="Y33" s="17">
        <f t="shared" si="6"/>
        <v>0</v>
      </c>
      <c r="Z33" s="17">
        <f t="shared" si="6"/>
        <v>0</v>
      </c>
      <c r="AB33" s="18">
        <f t="shared" si="7"/>
        <v>0</v>
      </c>
      <c r="AC33" s="18">
        <f t="shared" si="7"/>
        <v>0</v>
      </c>
      <c r="AD33" s="18">
        <f t="shared" si="7"/>
        <v>0</v>
      </c>
      <c r="AF33" s="2">
        <f t="shared" si="8"/>
        <v>0</v>
      </c>
      <c r="AG33" s="2">
        <f t="shared" si="9"/>
        <v>0</v>
      </c>
      <c r="AI33" s="2">
        <f t="shared" si="10"/>
        <v>0</v>
      </c>
      <c r="AJ33" s="2">
        <f t="shared" si="11"/>
        <v>0</v>
      </c>
      <c r="AK33" s="2">
        <f t="shared" si="12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1"/>
        <v/>
      </c>
      <c r="I34" s="54" t="s">
        <v>22</v>
      </c>
      <c r="J34" s="63">
        <f t="shared" si="2"/>
        <v>0</v>
      </c>
      <c r="K34" s="66"/>
      <c r="L34" s="66"/>
      <c r="M34" s="55" t="s">
        <v>22</v>
      </c>
      <c r="N34" s="63" t="str">
        <f t="shared" si="3"/>
        <v>0</v>
      </c>
      <c r="O34" s="170"/>
      <c r="P34" s="171"/>
      <c r="Q34" s="16" t="str">
        <f t="shared" si="0"/>
        <v/>
      </c>
      <c r="R34" s="79" t="s">
        <v>6</v>
      </c>
      <c r="S34" s="138" t="str">
        <f t="shared" si="4"/>
        <v/>
      </c>
      <c r="T34" s="88" t="str">
        <f t="shared" si="5"/>
        <v>0</v>
      </c>
      <c r="U34" s="152" t="s">
        <v>105</v>
      </c>
      <c r="V34" s="154"/>
      <c r="W34" s="13"/>
      <c r="X34" s="17">
        <f t="shared" si="6"/>
        <v>0</v>
      </c>
      <c r="Y34" s="17">
        <f t="shared" si="6"/>
        <v>0</v>
      </c>
      <c r="Z34" s="17">
        <f t="shared" si="6"/>
        <v>0</v>
      </c>
      <c r="AB34" s="18">
        <f t="shared" si="7"/>
        <v>0</v>
      </c>
      <c r="AC34" s="18">
        <f t="shared" si="7"/>
        <v>0</v>
      </c>
      <c r="AD34" s="18">
        <f t="shared" si="7"/>
        <v>0</v>
      </c>
      <c r="AF34" s="2">
        <f t="shared" si="8"/>
        <v>0</v>
      </c>
      <c r="AG34" s="2">
        <f t="shared" si="9"/>
        <v>0</v>
      </c>
      <c r="AI34" s="2">
        <f t="shared" si="10"/>
        <v>0</v>
      </c>
      <c r="AJ34" s="2">
        <f t="shared" si="11"/>
        <v>0</v>
      </c>
      <c r="AK34" s="2">
        <f t="shared" si="12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1"/>
        <v/>
      </c>
      <c r="I35" s="54" t="s">
        <v>22</v>
      </c>
      <c r="J35" s="63">
        <f t="shared" si="2"/>
        <v>0</v>
      </c>
      <c r="K35" s="66"/>
      <c r="L35" s="66"/>
      <c r="M35" s="55" t="s">
        <v>22</v>
      </c>
      <c r="N35" s="63" t="str">
        <f t="shared" si="3"/>
        <v>0</v>
      </c>
      <c r="O35" s="170"/>
      <c r="P35" s="171"/>
      <c r="Q35" s="16" t="str">
        <f t="shared" si="0"/>
        <v/>
      </c>
      <c r="R35" s="79" t="s">
        <v>6</v>
      </c>
      <c r="S35" s="138" t="str">
        <f t="shared" si="4"/>
        <v/>
      </c>
      <c r="T35" s="88" t="str">
        <f t="shared" si="5"/>
        <v>0</v>
      </c>
      <c r="U35" s="152" t="s">
        <v>105</v>
      </c>
      <c r="V35" s="153"/>
      <c r="W35" s="13"/>
      <c r="X35" s="17">
        <f t="shared" si="6"/>
        <v>0</v>
      </c>
      <c r="Y35" s="17">
        <f t="shared" si="6"/>
        <v>0</v>
      </c>
      <c r="Z35" s="17">
        <f t="shared" si="6"/>
        <v>0</v>
      </c>
      <c r="AB35" s="18">
        <f t="shared" si="7"/>
        <v>0</v>
      </c>
      <c r="AC35" s="18">
        <f t="shared" si="7"/>
        <v>0</v>
      </c>
      <c r="AD35" s="18">
        <f t="shared" si="7"/>
        <v>0</v>
      </c>
      <c r="AF35" s="2">
        <f t="shared" si="8"/>
        <v>0</v>
      </c>
      <c r="AG35" s="2">
        <f t="shared" si="9"/>
        <v>0</v>
      </c>
      <c r="AI35" s="2">
        <f t="shared" si="10"/>
        <v>0</v>
      </c>
      <c r="AJ35" s="2">
        <f t="shared" si="11"/>
        <v>0</v>
      </c>
      <c r="AK35" s="2">
        <f t="shared" si="12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1"/>
        <v/>
      </c>
      <c r="I36" s="54" t="s">
        <v>22</v>
      </c>
      <c r="J36" s="63">
        <f t="shared" si="2"/>
        <v>0</v>
      </c>
      <c r="K36" s="66"/>
      <c r="L36" s="66"/>
      <c r="M36" s="55" t="s">
        <v>22</v>
      </c>
      <c r="N36" s="63" t="str">
        <f t="shared" si="3"/>
        <v>0</v>
      </c>
      <c r="O36" s="170"/>
      <c r="P36" s="171"/>
      <c r="Q36" s="16" t="str">
        <f t="shared" si="0"/>
        <v/>
      </c>
      <c r="R36" s="79" t="s">
        <v>6</v>
      </c>
      <c r="S36" s="138" t="str">
        <f t="shared" si="4"/>
        <v/>
      </c>
      <c r="T36" s="88" t="str">
        <f t="shared" si="5"/>
        <v>0</v>
      </c>
      <c r="U36" s="152" t="s">
        <v>105</v>
      </c>
      <c r="V36" s="154"/>
      <c r="W36" s="13"/>
      <c r="X36" s="17">
        <f t="shared" si="6"/>
        <v>0</v>
      </c>
      <c r="Y36" s="17">
        <f t="shared" si="6"/>
        <v>0</v>
      </c>
      <c r="Z36" s="17">
        <f t="shared" si="6"/>
        <v>0</v>
      </c>
      <c r="AB36" s="18">
        <f t="shared" si="7"/>
        <v>0</v>
      </c>
      <c r="AC36" s="18">
        <f t="shared" si="7"/>
        <v>0</v>
      </c>
      <c r="AD36" s="18">
        <f t="shared" si="7"/>
        <v>0</v>
      </c>
      <c r="AF36" s="2">
        <f t="shared" si="8"/>
        <v>0</v>
      </c>
      <c r="AG36" s="2">
        <f t="shared" si="9"/>
        <v>0</v>
      </c>
      <c r="AI36" s="2">
        <f t="shared" si="10"/>
        <v>0</v>
      </c>
      <c r="AJ36" s="2">
        <f t="shared" si="11"/>
        <v>0</v>
      </c>
      <c r="AK36" s="2">
        <f t="shared" si="12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1"/>
        <v/>
      </c>
      <c r="I37" s="54" t="s">
        <v>22</v>
      </c>
      <c r="J37" s="63">
        <f t="shared" si="2"/>
        <v>0</v>
      </c>
      <c r="K37" s="66"/>
      <c r="L37" s="66"/>
      <c r="M37" s="55" t="s">
        <v>22</v>
      </c>
      <c r="N37" s="63" t="str">
        <f t="shared" si="3"/>
        <v>0</v>
      </c>
      <c r="O37" s="170"/>
      <c r="P37" s="171"/>
      <c r="Q37" s="16" t="str">
        <f t="shared" si="0"/>
        <v/>
      </c>
      <c r="R37" s="79" t="s">
        <v>6</v>
      </c>
      <c r="S37" s="138" t="str">
        <f t="shared" si="4"/>
        <v/>
      </c>
      <c r="T37" s="88" t="str">
        <f t="shared" si="5"/>
        <v>0</v>
      </c>
      <c r="U37" s="152" t="s">
        <v>105</v>
      </c>
      <c r="V37" s="153"/>
      <c r="W37" s="13"/>
      <c r="X37" s="17">
        <f t="shared" si="6"/>
        <v>0</v>
      </c>
      <c r="Y37" s="17">
        <f t="shared" si="6"/>
        <v>0</v>
      </c>
      <c r="Z37" s="17">
        <f t="shared" si="6"/>
        <v>0</v>
      </c>
      <c r="AB37" s="18">
        <f t="shared" si="7"/>
        <v>0</v>
      </c>
      <c r="AC37" s="18">
        <f t="shared" si="7"/>
        <v>0</v>
      </c>
      <c r="AD37" s="18">
        <f t="shared" si="7"/>
        <v>0</v>
      </c>
      <c r="AF37" s="2">
        <f t="shared" si="8"/>
        <v>0</v>
      </c>
      <c r="AG37" s="2">
        <f t="shared" si="9"/>
        <v>0</v>
      </c>
      <c r="AI37" s="2">
        <f t="shared" si="10"/>
        <v>0</v>
      </c>
      <c r="AJ37" s="2">
        <f t="shared" si="11"/>
        <v>0</v>
      </c>
      <c r="AK37" s="2">
        <f t="shared" si="12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1"/>
        <v/>
      </c>
      <c r="I38" s="54" t="s">
        <v>22</v>
      </c>
      <c r="J38" s="63">
        <f t="shared" si="2"/>
        <v>0</v>
      </c>
      <c r="K38" s="66"/>
      <c r="L38" s="66"/>
      <c r="M38" s="55" t="s">
        <v>22</v>
      </c>
      <c r="N38" s="63" t="str">
        <f t="shared" si="3"/>
        <v>0</v>
      </c>
      <c r="O38" s="170"/>
      <c r="P38" s="171"/>
      <c r="Q38" s="16" t="str">
        <f t="shared" si="0"/>
        <v/>
      </c>
      <c r="R38" s="79" t="s">
        <v>6</v>
      </c>
      <c r="S38" s="138" t="str">
        <f t="shared" si="4"/>
        <v/>
      </c>
      <c r="T38" s="88" t="str">
        <f t="shared" si="5"/>
        <v>0</v>
      </c>
      <c r="U38" s="152" t="s">
        <v>105</v>
      </c>
      <c r="V38" s="153"/>
      <c r="W38" s="13"/>
      <c r="X38" s="17">
        <f t="shared" si="6"/>
        <v>0</v>
      </c>
      <c r="Y38" s="17">
        <f t="shared" si="6"/>
        <v>0</v>
      </c>
      <c r="Z38" s="17">
        <f t="shared" si="6"/>
        <v>0</v>
      </c>
      <c r="AB38" s="18">
        <f t="shared" si="7"/>
        <v>0</v>
      </c>
      <c r="AC38" s="18">
        <f t="shared" si="7"/>
        <v>0</v>
      </c>
      <c r="AD38" s="18">
        <f t="shared" si="7"/>
        <v>0</v>
      </c>
      <c r="AF38" s="2">
        <f t="shared" si="8"/>
        <v>0</v>
      </c>
      <c r="AG38" s="2">
        <f t="shared" si="9"/>
        <v>0</v>
      </c>
      <c r="AI38" s="2">
        <f t="shared" si="10"/>
        <v>0</v>
      </c>
      <c r="AJ38" s="2">
        <f t="shared" si="11"/>
        <v>0</v>
      </c>
      <c r="AK38" s="2">
        <f t="shared" si="12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1"/>
        <v/>
      </c>
      <c r="I39" s="54" t="s">
        <v>22</v>
      </c>
      <c r="J39" s="63">
        <f t="shared" si="2"/>
        <v>0</v>
      </c>
      <c r="K39" s="66"/>
      <c r="L39" s="66"/>
      <c r="M39" s="55" t="s">
        <v>22</v>
      </c>
      <c r="N39" s="63" t="str">
        <f t="shared" si="3"/>
        <v>0</v>
      </c>
      <c r="O39" s="170"/>
      <c r="P39" s="171"/>
      <c r="Q39" s="16" t="str">
        <f t="shared" si="0"/>
        <v/>
      </c>
      <c r="R39" s="79" t="s">
        <v>6</v>
      </c>
      <c r="S39" s="138" t="str">
        <f t="shared" si="4"/>
        <v/>
      </c>
      <c r="T39" s="88" t="str">
        <f t="shared" si="5"/>
        <v>0</v>
      </c>
      <c r="U39" s="152" t="s">
        <v>105</v>
      </c>
      <c r="V39" s="154"/>
      <c r="W39" s="13"/>
      <c r="X39" s="17">
        <f t="shared" si="6"/>
        <v>0</v>
      </c>
      <c r="Y39" s="17">
        <f t="shared" si="6"/>
        <v>0</v>
      </c>
      <c r="Z39" s="17">
        <f t="shared" si="6"/>
        <v>0</v>
      </c>
      <c r="AB39" s="18">
        <f t="shared" si="7"/>
        <v>0</v>
      </c>
      <c r="AC39" s="18">
        <f t="shared" si="7"/>
        <v>0</v>
      </c>
      <c r="AD39" s="18">
        <f t="shared" si="7"/>
        <v>0</v>
      </c>
      <c r="AF39" s="2">
        <f t="shared" si="8"/>
        <v>0</v>
      </c>
      <c r="AG39" s="2">
        <f t="shared" si="9"/>
        <v>0</v>
      </c>
      <c r="AI39" s="2">
        <f t="shared" si="10"/>
        <v>0</v>
      </c>
      <c r="AJ39" s="2">
        <f t="shared" si="11"/>
        <v>0</v>
      </c>
      <c r="AK39" s="2">
        <f t="shared" si="12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4" t="str">
        <f t="shared" si="1"/>
        <v/>
      </c>
      <c r="I40" s="59" t="s">
        <v>22</v>
      </c>
      <c r="J40" s="63">
        <f t="shared" si="2"/>
        <v>0</v>
      </c>
      <c r="K40" s="67"/>
      <c r="L40" s="67"/>
      <c r="M40" s="60" t="s">
        <v>22</v>
      </c>
      <c r="N40" s="63" t="str">
        <f t="shared" si="3"/>
        <v>0</v>
      </c>
      <c r="O40" s="172"/>
      <c r="P40" s="173"/>
      <c r="Q40" s="19" t="str">
        <f t="shared" si="0"/>
        <v/>
      </c>
      <c r="R40" s="80" t="s">
        <v>6</v>
      </c>
      <c r="S40" s="138" t="str">
        <f t="shared" si="4"/>
        <v/>
      </c>
      <c r="T40" s="89" t="str">
        <f t="shared" si="5"/>
        <v>0</v>
      </c>
      <c r="U40" s="156" t="s">
        <v>105</v>
      </c>
      <c r="V40" s="157"/>
      <c r="W40" s="13"/>
      <c r="X40" s="20">
        <f t="shared" si="6"/>
        <v>0</v>
      </c>
      <c r="Y40" s="20">
        <f t="shared" si="6"/>
        <v>0</v>
      </c>
      <c r="Z40" s="20">
        <f t="shared" si="6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F40" s="2">
        <f t="shared" si="8"/>
        <v>0</v>
      </c>
      <c r="AG40" s="2">
        <f t="shared" si="9"/>
        <v>0</v>
      </c>
      <c r="AI40" s="2">
        <f t="shared" si="10"/>
        <v>0</v>
      </c>
      <c r="AJ40" s="2">
        <f t="shared" si="11"/>
        <v>0</v>
      </c>
      <c r="AK40" s="2">
        <f t="shared" si="12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237"/>
      <c r="J41" s="237"/>
      <c r="K41" s="237"/>
      <c r="L41" s="237"/>
      <c r="M41" s="237"/>
      <c r="N41" s="205"/>
      <c r="O41" s="207"/>
      <c r="P41" s="207"/>
      <c r="Q41" s="207"/>
      <c r="R41" s="73"/>
      <c r="S41" s="73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237"/>
      <c r="J42" s="237"/>
      <c r="K42" s="237"/>
      <c r="L42" s="237"/>
      <c r="M42" s="237"/>
      <c r="N42" s="76"/>
      <c r="O42" s="235" t="s">
        <v>28</v>
      </c>
      <c r="P42" s="235"/>
      <c r="Q42" s="101">
        <f>SUM(Q10:Q40)</f>
        <v>0</v>
      </c>
      <c r="R42" s="76"/>
      <c r="S42" s="90" t="s">
        <v>85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237"/>
      <c r="J43" s="237"/>
      <c r="K43" s="237"/>
      <c r="L43" s="237"/>
      <c r="M43" s="237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237"/>
      <c r="J44" s="237"/>
      <c r="K44" s="237"/>
      <c r="L44" s="237"/>
      <c r="M44" s="237"/>
      <c r="N44" s="238"/>
      <c r="O44" s="238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237"/>
      <c r="J45" s="237"/>
      <c r="K45" s="237"/>
      <c r="L45" s="237"/>
      <c r="M45" s="237"/>
      <c r="N45" s="235" t="s">
        <v>30</v>
      </c>
      <c r="O45" s="235"/>
      <c r="P45" s="236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t0Ie6FHpHCy89ThPt3eus/HaMeVek9xqmOB6Mq5xslqWnxmxyMajYyD3ZKfpm9PIcP42IH0W3QYrRqs+Rub0Ew==" saltValue="qgBpD6Y5vUpWKElptRRewQ==" spinCount="100000" sheet="1" formatColumns="0" formatRows="0" selectLockedCells="1"/>
  <mergeCells count="74">
    <mergeCell ref="K4:Q4"/>
    <mergeCell ref="K5:Q5"/>
    <mergeCell ref="B2:C2"/>
    <mergeCell ref="B3:C3"/>
    <mergeCell ref="D3:G3"/>
    <mergeCell ref="I3:J3"/>
    <mergeCell ref="K3:Q3"/>
    <mergeCell ref="B4:C4"/>
    <mergeCell ref="D4:G4"/>
    <mergeCell ref="I4:J4"/>
    <mergeCell ref="B5:C5"/>
    <mergeCell ref="D5:G5"/>
    <mergeCell ref="I5:J5"/>
    <mergeCell ref="B6:C6"/>
    <mergeCell ref="D6:G6"/>
    <mergeCell ref="I8:J8"/>
    <mergeCell ref="K8:L8"/>
    <mergeCell ref="M8:N8"/>
    <mergeCell ref="D8:E8"/>
    <mergeCell ref="X8:Z8"/>
    <mergeCell ref="AB8:AD8"/>
    <mergeCell ref="O8:Q8"/>
    <mergeCell ref="R8:T8"/>
    <mergeCell ref="U8:V8"/>
    <mergeCell ref="B41:C42"/>
    <mergeCell ref="D41:H41"/>
    <mergeCell ref="I41:M45"/>
    <mergeCell ref="N41:Q41"/>
    <mergeCell ref="B43:C43"/>
    <mergeCell ref="B44:C44"/>
    <mergeCell ref="O42:P42"/>
    <mergeCell ref="E42:H42"/>
    <mergeCell ref="E43:H43"/>
    <mergeCell ref="B51:Q51"/>
    <mergeCell ref="C48:D48"/>
    <mergeCell ref="N44:Q44"/>
    <mergeCell ref="B45:C45"/>
    <mergeCell ref="N45:O45"/>
    <mergeCell ref="P45:Q45"/>
    <mergeCell ref="E44:H44"/>
    <mergeCell ref="E45:H4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7:E27"/>
    <mergeCell ref="D28:E28"/>
    <mergeCell ref="D19:E19"/>
    <mergeCell ref="D20:E20"/>
    <mergeCell ref="D21:E21"/>
    <mergeCell ref="D22:E22"/>
    <mergeCell ref="D23:E23"/>
    <mergeCell ref="B1:V1"/>
    <mergeCell ref="D39:E39"/>
    <mergeCell ref="D40:E4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</mergeCells>
  <dataValidations count="3">
    <dataValidation type="list" allowBlank="1" showInputMessage="1" showErrorMessage="1" sqref="I10:I40 M10:M40" xr:uid="{E9FD14D7-9EC2-4AC4-9E76-D15A6860C805}">
      <formula1>$AB$3:$AB$6</formula1>
    </dataValidation>
    <dataValidation type="list" allowBlank="1" showInputMessage="1" showErrorMessage="1" sqref="K10:L40" xr:uid="{6C42D381-5A9E-410C-9927-DEC0DC1D86B0}">
      <formula1>$AD$3:$AD$4</formula1>
    </dataValidation>
    <dataValidation type="list" allowBlank="1" showInputMessage="1" showErrorMessage="1" sqref="R10:R40" xr:uid="{DFE34DD7-9E7D-4F84-89AC-158E3ED2D03B}">
      <formula1>$AC$3:$AC$5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EDE4-F00C-41E6-9F60-A088FF5BED70}">
  <sheetPr codeName="Tabelle23">
    <outlinePr showOutlineSymbols="0"/>
    <pageSetUpPr fitToPage="1"/>
  </sheetPr>
  <dimension ref="B1:AK51"/>
  <sheetViews>
    <sheetView showGridLines="0" showRowColHeaders="0" showOutlineSymbols="0" zoomScale="97" zoomScaleNormal="97" workbookViewId="0">
      <selection activeCell="D3" sqref="D3:G3"/>
    </sheetView>
  </sheetViews>
  <sheetFormatPr baseColWidth="10" defaultColWidth="11.42578125" defaultRowHeight="14.25" x14ac:dyDescent="0.2"/>
  <cols>
    <col min="1" max="1" width="2.42578125" style="2" customWidth="1"/>
    <col min="2" max="2" width="5" style="2" customWidth="1"/>
    <col min="3" max="3" width="38.7109375" style="2" customWidth="1"/>
    <col min="4" max="4" width="42.7109375" style="2" customWidth="1"/>
    <col min="5" max="5" width="2.140625" style="2" customWidth="1"/>
    <col min="6" max="7" width="7.7109375" style="2" customWidth="1"/>
    <col min="8" max="8" width="8.140625" style="2" customWidth="1"/>
    <col min="9" max="9" width="9.7109375" style="2" customWidth="1"/>
    <col min="10" max="10" width="11.7109375" style="2" customWidth="1"/>
    <col min="11" max="11" width="7.42578125" style="2" customWidth="1"/>
    <col min="12" max="12" width="8.140625" style="2" customWidth="1"/>
    <col min="13" max="13" width="9.7109375" style="2" customWidth="1"/>
    <col min="14" max="14" width="10.28515625" style="2" customWidth="1"/>
    <col min="15" max="16" width="12.140625" style="2" customWidth="1"/>
    <col min="17" max="17" width="10.7109375" style="2" customWidth="1"/>
    <col min="18" max="18" width="19.7109375" style="2" bestFit="1" customWidth="1"/>
    <col min="19" max="20" width="12.140625" style="2" customWidth="1"/>
    <col min="21" max="21" width="12.7109375" style="2" customWidth="1"/>
    <col min="22" max="22" width="12.140625" style="2" customWidth="1"/>
    <col min="23" max="23" width="10.7109375" style="2" customWidth="1"/>
    <col min="24" max="37" width="10.7109375" style="2" hidden="1" customWidth="1"/>
    <col min="38" max="39" width="10.7109375" style="2" customWidth="1"/>
    <col min="40" max="16384" width="11.42578125" style="2"/>
  </cols>
  <sheetData>
    <row r="1" spans="2:37" ht="42" customHeight="1" x14ac:dyDescent="0.2">
      <c r="B1" s="223" t="s">
        <v>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37" ht="15" customHeight="1" x14ac:dyDescent="0.2">
      <c r="B2" s="216" t="str">
        <f>Jänner!B2</f>
        <v>Letzte Aktualisierung: 01.01.2025</v>
      </c>
      <c r="C2" s="2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2:37" ht="21" customHeight="1" x14ac:dyDescent="0.2">
      <c r="B3" s="179" t="s">
        <v>1</v>
      </c>
      <c r="C3" s="180"/>
      <c r="D3" s="220" t="str">
        <f>IF(August!D3&lt;&gt;"",August!D3,"")</f>
        <v/>
      </c>
      <c r="E3" s="220"/>
      <c r="F3" s="220"/>
      <c r="G3" s="220"/>
      <c r="H3" s="3"/>
      <c r="I3" s="241" t="s">
        <v>5</v>
      </c>
      <c r="J3" s="241"/>
      <c r="K3" s="242" t="str">
        <f>"September"</f>
        <v>September</v>
      </c>
      <c r="L3" s="242"/>
      <c r="M3" s="242"/>
      <c r="N3" s="242"/>
      <c r="O3" s="242"/>
      <c r="P3" s="242"/>
      <c r="Q3" s="218"/>
      <c r="R3" s="159">
        <f>Jänner!R3</f>
        <v>2025</v>
      </c>
      <c r="S3" s="74"/>
      <c r="T3" s="74"/>
      <c r="U3" s="74"/>
      <c r="AA3" s="2" t="s">
        <v>110</v>
      </c>
      <c r="AB3" s="2" t="s">
        <v>22</v>
      </c>
      <c r="AC3" s="2" t="s">
        <v>6</v>
      </c>
      <c r="AD3" s="2" t="s">
        <v>71</v>
      </c>
    </row>
    <row r="4" spans="2:37" ht="21" customHeight="1" x14ac:dyDescent="0.2">
      <c r="B4" s="179" t="s">
        <v>2</v>
      </c>
      <c r="C4" s="180"/>
      <c r="D4" s="220" t="str">
        <f>IF(August!D4&lt;&gt;"",August!D4,"")</f>
        <v/>
      </c>
      <c r="E4" s="220"/>
      <c r="F4" s="220"/>
      <c r="G4" s="220"/>
      <c r="H4" s="46"/>
      <c r="I4" s="243"/>
      <c r="J4" s="243"/>
      <c r="K4" s="239"/>
      <c r="L4" s="239"/>
      <c r="M4" s="239"/>
      <c r="N4" s="239"/>
      <c r="O4" s="239"/>
      <c r="P4" s="239"/>
      <c r="Q4" s="239"/>
      <c r="R4" s="78"/>
      <c r="S4" s="78"/>
      <c r="T4" s="78"/>
      <c r="U4" s="140"/>
      <c r="X4" s="4"/>
      <c r="Y4" s="4"/>
      <c r="Z4" s="4"/>
      <c r="AA4" s="158">
        <v>2024</v>
      </c>
      <c r="AB4" s="4" t="s">
        <v>19</v>
      </c>
      <c r="AC4" s="4" t="s">
        <v>23</v>
      </c>
      <c r="AD4" s="4" t="s">
        <v>72</v>
      </c>
    </row>
    <row r="5" spans="2:37" ht="21" customHeight="1" x14ac:dyDescent="0.2">
      <c r="B5" s="179" t="s">
        <v>3</v>
      </c>
      <c r="C5" s="180"/>
      <c r="D5" s="220" t="str">
        <f>IF(August!D5&lt;&gt;"",August!D5,"")</f>
        <v/>
      </c>
      <c r="E5" s="220"/>
      <c r="F5" s="220"/>
      <c r="G5" s="220"/>
      <c r="H5" s="3"/>
      <c r="I5" s="243"/>
      <c r="J5" s="243"/>
      <c r="K5" s="240"/>
      <c r="L5" s="240"/>
      <c r="M5" s="240"/>
      <c r="N5" s="240"/>
      <c r="O5" s="240"/>
      <c r="P5" s="240"/>
      <c r="Q5" s="240"/>
      <c r="R5" s="75"/>
      <c r="S5" s="75"/>
      <c r="T5" s="75"/>
      <c r="U5" s="75"/>
      <c r="X5" s="5">
        <v>39630</v>
      </c>
      <c r="Y5" s="4">
        <f>IF(K3=0, "Monat / Jahr eintragen (oben)", IF(K3&gt;=X5, 0.42, 0.38))</f>
        <v>0.42</v>
      </c>
      <c r="Z5" s="4"/>
      <c r="AA5" s="158">
        <v>2025</v>
      </c>
      <c r="AB5" s="4" t="s">
        <v>21</v>
      </c>
      <c r="AC5" s="4" t="s">
        <v>24</v>
      </c>
      <c r="AD5" s="4"/>
    </row>
    <row r="6" spans="2:37" ht="21" customHeight="1" x14ac:dyDescent="0.2">
      <c r="B6" s="179" t="s">
        <v>4</v>
      </c>
      <c r="C6" s="180"/>
      <c r="D6" s="220" t="str">
        <f>IF(August!D6&lt;&gt;"",August!D6,"")</f>
        <v/>
      </c>
      <c r="E6" s="220"/>
      <c r="F6" s="220"/>
      <c r="G6" s="22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X6" s="4"/>
      <c r="Y6" s="4">
        <v>0.5</v>
      </c>
      <c r="Z6" s="4"/>
      <c r="AA6" s="4"/>
      <c r="AB6" s="4" t="s">
        <v>20</v>
      </c>
      <c r="AC6" s="4"/>
      <c r="AD6" s="4"/>
    </row>
    <row r="7" spans="2:37" ht="14.25" customHeight="1" x14ac:dyDescent="0.2">
      <c r="X7" s="4"/>
      <c r="Y7" s="4"/>
      <c r="Z7" s="4"/>
      <c r="AA7" s="4"/>
      <c r="AB7" s="4"/>
      <c r="AC7" s="4"/>
      <c r="AD7" s="4"/>
      <c r="AI7" s="3" t="s">
        <v>68</v>
      </c>
    </row>
    <row r="8" spans="2:37" s="3" customFormat="1" ht="15.75" customHeight="1" x14ac:dyDescent="0.25">
      <c r="B8" s="96" t="s">
        <v>7</v>
      </c>
      <c r="C8" s="96" t="s">
        <v>8</v>
      </c>
      <c r="D8" s="198" t="s">
        <v>9</v>
      </c>
      <c r="E8" s="199"/>
      <c r="F8" s="96" t="s">
        <v>10</v>
      </c>
      <c r="G8" s="96" t="s">
        <v>11</v>
      </c>
      <c r="H8" s="96" t="s">
        <v>34</v>
      </c>
      <c r="I8" s="198" t="s">
        <v>12</v>
      </c>
      <c r="J8" s="199"/>
      <c r="K8" s="198" t="s">
        <v>68</v>
      </c>
      <c r="L8" s="199"/>
      <c r="M8" s="198" t="s">
        <v>13</v>
      </c>
      <c r="N8" s="199"/>
      <c r="O8" s="198" t="s">
        <v>14</v>
      </c>
      <c r="P8" s="210"/>
      <c r="Q8" s="199"/>
      <c r="R8" s="198" t="s">
        <v>29</v>
      </c>
      <c r="S8" s="210"/>
      <c r="T8" s="199"/>
      <c r="U8" s="221" t="s">
        <v>103</v>
      </c>
      <c r="V8" s="222"/>
      <c r="X8" s="204" t="s">
        <v>12</v>
      </c>
      <c r="Y8" s="204"/>
      <c r="Z8" s="204"/>
      <c r="AA8" s="97"/>
      <c r="AB8" s="204" t="s">
        <v>25</v>
      </c>
      <c r="AC8" s="204"/>
      <c r="AD8" s="204"/>
      <c r="AF8" s="3" t="s">
        <v>12</v>
      </c>
      <c r="AI8" s="3">
        <v>15</v>
      </c>
      <c r="AJ8" s="3">
        <v>15</v>
      </c>
      <c r="AK8" s="3" t="s">
        <v>78</v>
      </c>
    </row>
    <row r="9" spans="2:37" ht="24.75" customHeight="1" x14ac:dyDescent="0.2">
      <c r="B9" s="6"/>
      <c r="C9" s="7"/>
      <c r="D9" s="200"/>
      <c r="E9" s="201"/>
      <c r="F9" s="7" t="s">
        <v>33</v>
      </c>
      <c r="G9" s="7" t="s">
        <v>33</v>
      </c>
      <c r="H9" s="6"/>
      <c r="I9" s="6"/>
      <c r="J9" s="8" t="s">
        <v>15</v>
      </c>
      <c r="K9" s="9" t="s">
        <v>69</v>
      </c>
      <c r="L9" s="9" t="s">
        <v>70</v>
      </c>
      <c r="M9" s="6"/>
      <c r="N9" s="8" t="s">
        <v>15</v>
      </c>
      <c r="O9" s="7" t="s">
        <v>16</v>
      </c>
      <c r="P9" s="7" t="s">
        <v>17</v>
      </c>
      <c r="Q9" s="8" t="s">
        <v>18</v>
      </c>
      <c r="R9" s="7" t="s">
        <v>84</v>
      </c>
      <c r="S9" s="72" t="s">
        <v>82</v>
      </c>
      <c r="T9" s="8" t="s">
        <v>81</v>
      </c>
      <c r="U9" s="143" t="s">
        <v>104</v>
      </c>
      <c r="V9" s="143" t="s">
        <v>15</v>
      </c>
      <c r="X9" s="10" t="s">
        <v>19</v>
      </c>
      <c r="Y9" s="10" t="s">
        <v>20</v>
      </c>
      <c r="Z9" s="10" t="s">
        <v>21</v>
      </c>
      <c r="AA9" s="11"/>
      <c r="AB9" s="10" t="s">
        <v>19</v>
      </c>
      <c r="AC9" s="10" t="s">
        <v>20</v>
      </c>
      <c r="AD9" s="10" t="s">
        <v>21</v>
      </c>
      <c r="AF9" s="2" t="s">
        <v>36</v>
      </c>
      <c r="AG9" s="2" t="s">
        <v>35</v>
      </c>
      <c r="AI9" s="2">
        <v>13.2</v>
      </c>
      <c r="AJ9" s="2">
        <v>13.2</v>
      </c>
    </row>
    <row r="10" spans="2:37" ht="15.75" customHeight="1" x14ac:dyDescent="0.2">
      <c r="B10" s="48">
        <v>1</v>
      </c>
      <c r="C10" s="68"/>
      <c r="D10" s="202"/>
      <c r="E10" s="203"/>
      <c r="F10" s="51"/>
      <c r="G10" s="52"/>
      <c r="H10" s="103" t="str">
        <f>IF(AND(ISNUMBER(F10),ISNUMBER(G10)),MAX(ROUND(IF(G10&lt;F10,MOD(G10-F10,1),G10-F10)*24,2),0),"")</f>
        <v/>
      </c>
      <c r="I10" s="49" t="s">
        <v>22</v>
      </c>
      <c r="J10" s="63">
        <f>AK10</f>
        <v>0</v>
      </c>
      <c r="K10" s="64"/>
      <c r="L10" s="64"/>
      <c r="M10" s="50" t="s">
        <v>22</v>
      </c>
      <c r="N10" s="63" t="str">
        <f>IF(M10 =$AB$4,IF($R$3=$AA$4, 15, IF($R$3=$AA$5, 17, "")),"0")</f>
        <v>0</v>
      </c>
      <c r="O10" s="169"/>
      <c r="P10" s="168"/>
      <c r="Q10" s="12" t="str">
        <f t="shared" ref="Q10:Q40" si="0">IF(OR(O10="",P10=""),"",P10-O10)</f>
        <v/>
      </c>
      <c r="R10" s="79" t="s">
        <v>6</v>
      </c>
      <c r="S10" s="138" t="str">
        <f>IF(R10="Bitte auswählen", "", IF(R10="amtliches KM-Geld", IF($R$3=$AA$4, $Y$5, IF($R$3=$AA$5, $Y$6, "")), ""))</f>
        <v/>
      </c>
      <c r="T10" s="87" t="str">
        <f>IF(ISBLANK(O10),"0",Q10*S10)</f>
        <v>0</v>
      </c>
      <c r="U10" s="150" t="s">
        <v>105</v>
      </c>
      <c r="V10" s="151"/>
      <c r="W10" s="13"/>
      <c r="X10" s="14">
        <f>IF($I10=X$9,$J10,0)</f>
        <v>0</v>
      </c>
      <c r="Y10" s="14">
        <f>IF($I10=Y$9,$J10,0)</f>
        <v>0</v>
      </c>
      <c r="Z10" s="14">
        <f>IF($I10=Z$9,$J10,0)</f>
        <v>0</v>
      </c>
      <c r="AB10" s="15">
        <f>IF($M10=AB$9,$N10,0)</f>
        <v>0</v>
      </c>
      <c r="AC10" s="15">
        <f>IF($M10=AC$9,$N10,0)</f>
        <v>0</v>
      </c>
      <c r="AD10" s="15">
        <f>IF($M10=AD$9,$N10,0)</f>
        <v>0</v>
      </c>
      <c r="AF10" s="2">
        <f>IF(AND($I10=$AB$4,$H10&gt;=12,H10&lt;&gt;""),IF($R$3=$AA$4, 26.4, IF($R$3=$AA$5, 30, "")),0)</f>
        <v>0</v>
      </c>
      <c r="AG10" s="2">
        <f>IF(AND($I10=$AB$4,$H10&lt;12,H10&gt;3),IF($R$3=$AA$4, ROUNDUP($H10,0)*2.2, IF($R$3=$AA$5, ROUNDUP($H10,0)*2.5,0)),0)</f>
        <v>0</v>
      </c>
      <c r="AI10" s="2">
        <f>IF(K10="Ja", IF($R$3=$AA$4,$AI$9, IF($R$3=$AA$5,$AI$8,0)), 0)</f>
        <v>0</v>
      </c>
      <c r="AJ10" s="2">
        <f>IF(L10="Ja", IF($R$3=$AA$4,$AJ$9, IF($R$3=$AA$5,$AJ$8,0)), 0)</f>
        <v>0</v>
      </c>
      <c r="AK10" s="2">
        <f>IF(SUM(AF10:AG10)-SUM(AI10:AJ10)&gt;0,SUM(AF10:AG10)-SUM(AI10:AJ10),0)</f>
        <v>0</v>
      </c>
    </row>
    <row r="11" spans="2:37" ht="15.75" customHeight="1" x14ac:dyDescent="0.2">
      <c r="B11" s="53">
        <v>2</v>
      </c>
      <c r="C11" s="69"/>
      <c r="D11" s="189"/>
      <c r="E11" s="190"/>
      <c r="F11" s="56"/>
      <c r="G11" s="57"/>
      <c r="H11" s="104" t="str">
        <f t="shared" ref="H11:H40" si="1">IF(AND(ISNUMBER(F11),ISNUMBER(G11)),MAX(ROUND(IF(G11&lt;F11,MOD(G11-F11,1),G11-F11)*24,2),0),"")</f>
        <v/>
      </c>
      <c r="I11" s="54" t="s">
        <v>22</v>
      </c>
      <c r="J11" s="63">
        <f t="shared" ref="J11:J40" si="2">AK11</f>
        <v>0</v>
      </c>
      <c r="K11" s="66"/>
      <c r="L11" s="66"/>
      <c r="M11" s="55" t="s">
        <v>22</v>
      </c>
      <c r="N11" s="63" t="str">
        <f t="shared" ref="N11:N40" si="3">IF(M11 =$AB$4,IF($R$3=$AA$4, 15, IF($R$3=$AA$5, 17, "")),"0")</f>
        <v>0</v>
      </c>
      <c r="O11" s="170"/>
      <c r="P11" s="171"/>
      <c r="Q11" s="16" t="str">
        <f t="shared" si="0"/>
        <v/>
      </c>
      <c r="R11" s="79" t="s">
        <v>6</v>
      </c>
      <c r="S11" s="138" t="str">
        <f t="shared" ref="S11:S40" si="4">IF(R11="Bitte auswählen", "", IF(R11="amtliches KM-Geld", IF($R$3=$AA$4, $Y$5, IF($R$3=$AA$5, $Y$6, "")), ""))</f>
        <v/>
      </c>
      <c r="T11" s="88" t="str">
        <f t="shared" ref="T11:T40" si="5">IF(ISBLANK(O11),"0",Q11*S11)</f>
        <v>0</v>
      </c>
      <c r="U11" s="152" t="s">
        <v>105</v>
      </c>
      <c r="V11" s="153"/>
      <c r="W11" s="13"/>
      <c r="X11" s="17">
        <f t="shared" ref="X11:Z40" si="6">IF($I11=X$9,$J11,0)</f>
        <v>0</v>
      </c>
      <c r="Y11" s="17">
        <f t="shared" si="6"/>
        <v>0</v>
      </c>
      <c r="Z11" s="17">
        <f t="shared" si="6"/>
        <v>0</v>
      </c>
      <c r="AB11" s="18">
        <f t="shared" ref="AB11:AD40" si="7">IF($M11=AB$9,$N11,0)</f>
        <v>0</v>
      </c>
      <c r="AC11" s="18">
        <f t="shared" si="7"/>
        <v>0</v>
      </c>
      <c r="AD11" s="18">
        <f t="shared" si="7"/>
        <v>0</v>
      </c>
      <c r="AF11" s="2">
        <f t="shared" ref="AF11:AF40" si="8">IF(AND($I11=$AB$4,$H11&gt;=12,H11&lt;&gt;""),IF($R$3=$AA$4, 26.4, IF($R$3=$AA$5, 30, "")),0)</f>
        <v>0</v>
      </c>
      <c r="AG11" s="2">
        <f t="shared" ref="AG11:AG40" si="9">IF(AND($I11=$AB$4,$H11&lt;12,H11&gt;3),IF($R$3=$AA$4, ROUNDUP($H11,0)*2.2, IF($R$3=$AA$5, ROUNDUP($H11,0)*2.5,0)),0)</f>
        <v>0</v>
      </c>
      <c r="AI11" s="2">
        <f t="shared" ref="AI11:AI40" si="10">IF(K11="Ja", IF($R$3=$AA$4,$AI$9, IF($R$3=$AA$5,$AI$8,0)), 0)</f>
        <v>0</v>
      </c>
      <c r="AJ11" s="2">
        <f t="shared" ref="AJ11:AJ40" si="11">IF(L11="Ja", IF($R$3=$AA$4,$AJ$9, IF($R$3=$AA$5,$AJ$8,0)), 0)</f>
        <v>0</v>
      </c>
      <c r="AK11" s="2">
        <f t="shared" ref="AK11:AK40" si="12">IF(SUM(AF11:AG11)-SUM(AI11:AJ11)&gt;0,SUM(AF11:AG11)-SUM(AI11:AJ11),0)</f>
        <v>0</v>
      </c>
    </row>
    <row r="12" spans="2:37" ht="15.75" customHeight="1" x14ac:dyDescent="0.2">
      <c r="B12" s="53">
        <v>3</v>
      </c>
      <c r="C12" s="69"/>
      <c r="D12" s="189"/>
      <c r="E12" s="190"/>
      <c r="F12" s="56"/>
      <c r="G12" s="57"/>
      <c r="H12" s="104" t="str">
        <f t="shared" si="1"/>
        <v/>
      </c>
      <c r="I12" s="54" t="s">
        <v>22</v>
      </c>
      <c r="J12" s="63">
        <f t="shared" si="2"/>
        <v>0</v>
      </c>
      <c r="K12" s="66"/>
      <c r="L12" s="66"/>
      <c r="M12" s="55" t="s">
        <v>22</v>
      </c>
      <c r="N12" s="63" t="str">
        <f t="shared" si="3"/>
        <v>0</v>
      </c>
      <c r="O12" s="170"/>
      <c r="P12" s="171"/>
      <c r="Q12" s="16" t="str">
        <f t="shared" si="0"/>
        <v/>
      </c>
      <c r="R12" s="79" t="s">
        <v>6</v>
      </c>
      <c r="S12" s="138" t="str">
        <f t="shared" si="4"/>
        <v/>
      </c>
      <c r="T12" s="88" t="str">
        <f t="shared" si="5"/>
        <v>0</v>
      </c>
      <c r="U12" s="152" t="s">
        <v>105</v>
      </c>
      <c r="V12" s="153"/>
      <c r="W12" s="13"/>
      <c r="X12" s="17">
        <f t="shared" si="6"/>
        <v>0</v>
      </c>
      <c r="Y12" s="17">
        <f t="shared" si="6"/>
        <v>0</v>
      </c>
      <c r="Z12" s="17">
        <f t="shared" si="6"/>
        <v>0</v>
      </c>
      <c r="AB12" s="18">
        <f t="shared" si="7"/>
        <v>0</v>
      </c>
      <c r="AC12" s="18">
        <f t="shared" si="7"/>
        <v>0</v>
      </c>
      <c r="AD12" s="18">
        <f t="shared" si="7"/>
        <v>0</v>
      </c>
      <c r="AF12" s="2">
        <f t="shared" si="8"/>
        <v>0</v>
      </c>
      <c r="AG12" s="2">
        <f t="shared" si="9"/>
        <v>0</v>
      </c>
      <c r="AI12" s="2">
        <f t="shared" si="10"/>
        <v>0</v>
      </c>
      <c r="AJ12" s="2">
        <f t="shared" si="11"/>
        <v>0</v>
      </c>
      <c r="AK12" s="2">
        <f t="shared" si="12"/>
        <v>0</v>
      </c>
    </row>
    <row r="13" spans="2:37" ht="15.75" customHeight="1" x14ac:dyDescent="0.2">
      <c r="B13" s="53">
        <v>4</v>
      </c>
      <c r="C13" s="69"/>
      <c r="D13" s="189"/>
      <c r="E13" s="190"/>
      <c r="F13" s="56"/>
      <c r="G13" s="57"/>
      <c r="H13" s="104" t="str">
        <f t="shared" si="1"/>
        <v/>
      </c>
      <c r="I13" s="54" t="s">
        <v>22</v>
      </c>
      <c r="J13" s="63">
        <f t="shared" si="2"/>
        <v>0</v>
      </c>
      <c r="K13" s="66"/>
      <c r="L13" s="66"/>
      <c r="M13" s="55" t="s">
        <v>22</v>
      </c>
      <c r="N13" s="63" t="str">
        <f t="shared" si="3"/>
        <v>0</v>
      </c>
      <c r="O13" s="170"/>
      <c r="P13" s="171"/>
      <c r="Q13" s="16" t="str">
        <f t="shared" si="0"/>
        <v/>
      </c>
      <c r="R13" s="79" t="s">
        <v>6</v>
      </c>
      <c r="S13" s="138" t="str">
        <f t="shared" si="4"/>
        <v/>
      </c>
      <c r="T13" s="88" t="str">
        <f t="shared" si="5"/>
        <v>0</v>
      </c>
      <c r="U13" s="152" t="s">
        <v>105</v>
      </c>
      <c r="V13" s="153"/>
      <c r="W13" s="13"/>
      <c r="X13" s="17">
        <f t="shared" si="6"/>
        <v>0</v>
      </c>
      <c r="Y13" s="17">
        <f t="shared" si="6"/>
        <v>0</v>
      </c>
      <c r="Z13" s="17">
        <f t="shared" si="6"/>
        <v>0</v>
      </c>
      <c r="AB13" s="18">
        <f t="shared" si="7"/>
        <v>0</v>
      </c>
      <c r="AC13" s="18">
        <f t="shared" si="7"/>
        <v>0</v>
      </c>
      <c r="AD13" s="18">
        <f t="shared" si="7"/>
        <v>0</v>
      </c>
      <c r="AF13" s="2">
        <f t="shared" si="8"/>
        <v>0</v>
      </c>
      <c r="AG13" s="2">
        <f t="shared" si="9"/>
        <v>0</v>
      </c>
      <c r="AI13" s="2">
        <f t="shared" si="10"/>
        <v>0</v>
      </c>
      <c r="AJ13" s="2">
        <f t="shared" si="11"/>
        <v>0</v>
      </c>
      <c r="AK13" s="2">
        <f t="shared" si="12"/>
        <v>0</v>
      </c>
    </row>
    <row r="14" spans="2:37" ht="15.75" customHeight="1" x14ac:dyDescent="0.2">
      <c r="B14" s="53">
        <v>5</v>
      </c>
      <c r="C14" s="69"/>
      <c r="D14" s="189"/>
      <c r="E14" s="190"/>
      <c r="F14" s="56"/>
      <c r="G14" s="57"/>
      <c r="H14" s="104" t="str">
        <f t="shared" si="1"/>
        <v/>
      </c>
      <c r="I14" s="54" t="s">
        <v>22</v>
      </c>
      <c r="J14" s="63">
        <f t="shared" si="2"/>
        <v>0</v>
      </c>
      <c r="K14" s="66"/>
      <c r="L14" s="66"/>
      <c r="M14" s="55" t="s">
        <v>22</v>
      </c>
      <c r="N14" s="63" t="str">
        <f t="shared" si="3"/>
        <v>0</v>
      </c>
      <c r="O14" s="170"/>
      <c r="P14" s="171"/>
      <c r="Q14" s="16" t="str">
        <f t="shared" si="0"/>
        <v/>
      </c>
      <c r="R14" s="79" t="s">
        <v>6</v>
      </c>
      <c r="S14" s="138" t="str">
        <f t="shared" si="4"/>
        <v/>
      </c>
      <c r="T14" s="88" t="str">
        <f t="shared" si="5"/>
        <v>0</v>
      </c>
      <c r="U14" s="152" t="s">
        <v>105</v>
      </c>
      <c r="V14" s="154"/>
      <c r="W14" s="13"/>
      <c r="X14" s="17">
        <f t="shared" si="6"/>
        <v>0</v>
      </c>
      <c r="Y14" s="17">
        <f t="shared" si="6"/>
        <v>0</v>
      </c>
      <c r="Z14" s="17">
        <f t="shared" si="6"/>
        <v>0</v>
      </c>
      <c r="AB14" s="18">
        <f t="shared" si="7"/>
        <v>0</v>
      </c>
      <c r="AC14" s="18">
        <f t="shared" si="7"/>
        <v>0</v>
      </c>
      <c r="AD14" s="18">
        <f t="shared" si="7"/>
        <v>0</v>
      </c>
      <c r="AF14" s="2">
        <f t="shared" si="8"/>
        <v>0</v>
      </c>
      <c r="AG14" s="2">
        <f t="shared" si="9"/>
        <v>0</v>
      </c>
      <c r="AI14" s="2">
        <f t="shared" si="10"/>
        <v>0</v>
      </c>
      <c r="AJ14" s="2">
        <f t="shared" si="11"/>
        <v>0</v>
      </c>
      <c r="AK14" s="2">
        <f t="shared" si="12"/>
        <v>0</v>
      </c>
    </row>
    <row r="15" spans="2:37" ht="15.75" customHeight="1" x14ac:dyDescent="0.2">
      <c r="B15" s="53">
        <v>6</v>
      </c>
      <c r="C15" s="69"/>
      <c r="D15" s="189"/>
      <c r="E15" s="190"/>
      <c r="F15" s="56"/>
      <c r="G15" s="57"/>
      <c r="H15" s="104" t="str">
        <f t="shared" si="1"/>
        <v/>
      </c>
      <c r="I15" s="54" t="s">
        <v>22</v>
      </c>
      <c r="J15" s="63">
        <f t="shared" si="2"/>
        <v>0</v>
      </c>
      <c r="K15" s="66"/>
      <c r="L15" s="66"/>
      <c r="M15" s="55" t="s">
        <v>22</v>
      </c>
      <c r="N15" s="63" t="str">
        <f t="shared" si="3"/>
        <v>0</v>
      </c>
      <c r="O15" s="170"/>
      <c r="P15" s="171"/>
      <c r="Q15" s="16" t="str">
        <f t="shared" si="0"/>
        <v/>
      </c>
      <c r="R15" s="79" t="s">
        <v>6</v>
      </c>
      <c r="S15" s="138" t="str">
        <f t="shared" si="4"/>
        <v/>
      </c>
      <c r="T15" s="88" t="str">
        <f t="shared" si="5"/>
        <v>0</v>
      </c>
      <c r="U15" s="152" t="s">
        <v>105</v>
      </c>
      <c r="V15" s="153"/>
      <c r="W15" s="13"/>
      <c r="X15" s="17">
        <f t="shared" si="6"/>
        <v>0</v>
      </c>
      <c r="Y15" s="17">
        <f t="shared" si="6"/>
        <v>0</v>
      </c>
      <c r="Z15" s="17">
        <f t="shared" si="6"/>
        <v>0</v>
      </c>
      <c r="AB15" s="18">
        <f t="shared" si="7"/>
        <v>0</v>
      </c>
      <c r="AC15" s="18">
        <f t="shared" si="7"/>
        <v>0</v>
      </c>
      <c r="AD15" s="18">
        <f t="shared" si="7"/>
        <v>0</v>
      </c>
      <c r="AF15" s="2">
        <f t="shared" si="8"/>
        <v>0</v>
      </c>
      <c r="AG15" s="2">
        <f t="shared" si="9"/>
        <v>0</v>
      </c>
      <c r="AI15" s="2">
        <f t="shared" si="10"/>
        <v>0</v>
      </c>
      <c r="AJ15" s="2">
        <f t="shared" si="11"/>
        <v>0</v>
      </c>
      <c r="AK15" s="2">
        <f t="shared" si="12"/>
        <v>0</v>
      </c>
    </row>
    <row r="16" spans="2:37" ht="15.75" customHeight="1" x14ac:dyDescent="0.2">
      <c r="B16" s="53">
        <v>7</v>
      </c>
      <c r="C16" s="69"/>
      <c r="D16" s="189"/>
      <c r="E16" s="190"/>
      <c r="F16" s="56"/>
      <c r="G16" s="57"/>
      <c r="H16" s="104" t="str">
        <f t="shared" si="1"/>
        <v/>
      </c>
      <c r="I16" s="54" t="s">
        <v>22</v>
      </c>
      <c r="J16" s="63">
        <f t="shared" si="2"/>
        <v>0</v>
      </c>
      <c r="K16" s="66"/>
      <c r="L16" s="66"/>
      <c r="M16" s="55" t="s">
        <v>22</v>
      </c>
      <c r="N16" s="63" t="str">
        <f t="shared" si="3"/>
        <v>0</v>
      </c>
      <c r="O16" s="170"/>
      <c r="P16" s="171"/>
      <c r="Q16" s="16" t="str">
        <f t="shared" si="0"/>
        <v/>
      </c>
      <c r="R16" s="79" t="s">
        <v>6</v>
      </c>
      <c r="S16" s="138" t="str">
        <f t="shared" si="4"/>
        <v/>
      </c>
      <c r="T16" s="88" t="str">
        <f t="shared" si="5"/>
        <v>0</v>
      </c>
      <c r="U16" s="152" t="s">
        <v>105</v>
      </c>
      <c r="V16" s="154"/>
      <c r="W16" s="13"/>
      <c r="X16" s="17">
        <f t="shared" si="6"/>
        <v>0</v>
      </c>
      <c r="Y16" s="17">
        <f t="shared" si="6"/>
        <v>0</v>
      </c>
      <c r="Z16" s="17">
        <f t="shared" si="6"/>
        <v>0</v>
      </c>
      <c r="AB16" s="18">
        <f t="shared" si="7"/>
        <v>0</v>
      </c>
      <c r="AC16" s="18">
        <f t="shared" si="7"/>
        <v>0</v>
      </c>
      <c r="AD16" s="18">
        <f t="shared" si="7"/>
        <v>0</v>
      </c>
      <c r="AF16" s="2">
        <f t="shared" si="8"/>
        <v>0</v>
      </c>
      <c r="AG16" s="2">
        <f t="shared" si="9"/>
        <v>0</v>
      </c>
      <c r="AI16" s="2">
        <f t="shared" si="10"/>
        <v>0</v>
      </c>
      <c r="AJ16" s="2">
        <f t="shared" si="11"/>
        <v>0</v>
      </c>
      <c r="AK16" s="2">
        <f t="shared" si="12"/>
        <v>0</v>
      </c>
    </row>
    <row r="17" spans="2:37" ht="15.75" customHeight="1" x14ac:dyDescent="0.2">
      <c r="B17" s="53">
        <v>8</v>
      </c>
      <c r="C17" s="69"/>
      <c r="D17" s="189"/>
      <c r="E17" s="190"/>
      <c r="F17" s="56"/>
      <c r="G17" s="57"/>
      <c r="H17" s="104" t="str">
        <f t="shared" si="1"/>
        <v/>
      </c>
      <c r="I17" s="54" t="s">
        <v>22</v>
      </c>
      <c r="J17" s="63">
        <f t="shared" si="2"/>
        <v>0</v>
      </c>
      <c r="K17" s="66"/>
      <c r="L17" s="66"/>
      <c r="M17" s="55" t="s">
        <v>22</v>
      </c>
      <c r="N17" s="63" t="str">
        <f t="shared" si="3"/>
        <v>0</v>
      </c>
      <c r="O17" s="170"/>
      <c r="P17" s="171"/>
      <c r="Q17" s="16" t="str">
        <f t="shared" si="0"/>
        <v/>
      </c>
      <c r="R17" s="79" t="s">
        <v>6</v>
      </c>
      <c r="S17" s="138" t="str">
        <f t="shared" si="4"/>
        <v/>
      </c>
      <c r="T17" s="88" t="str">
        <f t="shared" si="5"/>
        <v>0</v>
      </c>
      <c r="U17" s="152" t="s">
        <v>105</v>
      </c>
      <c r="V17" s="153"/>
      <c r="W17" s="13"/>
      <c r="X17" s="17">
        <f t="shared" si="6"/>
        <v>0</v>
      </c>
      <c r="Y17" s="17">
        <f t="shared" si="6"/>
        <v>0</v>
      </c>
      <c r="Z17" s="17">
        <f t="shared" si="6"/>
        <v>0</v>
      </c>
      <c r="AB17" s="18">
        <f t="shared" si="7"/>
        <v>0</v>
      </c>
      <c r="AC17" s="18">
        <f t="shared" si="7"/>
        <v>0</v>
      </c>
      <c r="AD17" s="18">
        <f t="shared" si="7"/>
        <v>0</v>
      </c>
      <c r="AF17" s="2">
        <f t="shared" si="8"/>
        <v>0</v>
      </c>
      <c r="AG17" s="2">
        <f t="shared" si="9"/>
        <v>0</v>
      </c>
      <c r="AI17" s="2">
        <f t="shared" si="10"/>
        <v>0</v>
      </c>
      <c r="AJ17" s="2">
        <f t="shared" si="11"/>
        <v>0</v>
      </c>
      <c r="AK17" s="2">
        <f t="shared" si="12"/>
        <v>0</v>
      </c>
    </row>
    <row r="18" spans="2:37" ht="15.75" customHeight="1" x14ac:dyDescent="0.2">
      <c r="B18" s="53">
        <v>9</v>
      </c>
      <c r="C18" s="69"/>
      <c r="D18" s="189"/>
      <c r="E18" s="190"/>
      <c r="F18" s="56"/>
      <c r="G18" s="57"/>
      <c r="H18" s="104" t="str">
        <f t="shared" si="1"/>
        <v/>
      </c>
      <c r="I18" s="54" t="s">
        <v>22</v>
      </c>
      <c r="J18" s="63">
        <f t="shared" si="2"/>
        <v>0</v>
      </c>
      <c r="K18" s="66"/>
      <c r="L18" s="66"/>
      <c r="M18" s="55" t="s">
        <v>22</v>
      </c>
      <c r="N18" s="63" t="str">
        <f t="shared" si="3"/>
        <v>0</v>
      </c>
      <c r="O18" s="170"/>
      <c r="P18" s="171"/>
      <c r="Q18" s="16" t="str">
        <f t="shared" si="0"/>
        <v/>
      </c>
      <c r="R18" s="79" t="s">
        <v>6</v>
      </c>
      <c r="S18" s="138" t="str">
        <f t="shared" si="4"/>
        <v/>
      </c>
      <c r="T18" s="88" t="str">
        <f t="shared" si="5"/>
        <v>0</v>
      </c>
      <c r="U18" s="152" t="s">
        <v>105</v>
      </c>
      <c r="V18" s="153"/>
      <c r="W18" s="13"/>
      <c r="X18" s="17">
        <f t="shared" si="6"/>
        <v>0</v>
      </c>
      <c r="Y18" s="17">
        <f t="shared" si="6"/>
        <v>0</v>
      </c>
      <c r="Z18" s="17">
        <f t="shared" si="6"/>
        <v>0</v>
      </c>
      <c r="AB18" s="18">
        <f t="shared" si="7"/>
        <v>0</v>
      </c>
      <c r="AC18" s="18">
        <f t="shared" si="7"/>
        <v>0</v>
      </c>
      <c r="AD18" s="18">
        <f t="shared" si="7"/>
        <v>0</v>
      </c>
      <c r="AF18" s="2">
        <f t="shared" si="8"/>
        <v>0</v>
      </c>
      <c r="AG18" s="2">
        <f t="shared" si="9"/>
        <v>0</v>
      </c>
      <c r="AI18" s="2">
        <f t="shared" si="10"/>
        <v>0</v>
      </c>
      <c r="AJ18" s="2">
        <f t="shared" si="11"/>
        <v>0</v>
      </c>
      <c r="AK18" s="2">
        <f t="shared" si="12"/>
        <v>0</v>
      </c>
    </row>
    <row r="19" spans="2:37" ht="15.75" customHeight="1" x14ac:dyDescent="0.2">
      <c r="B19" s="53">
        <v>10</v>
      </c>
      <c r="C19" s="69"/>
      <c r="D19" s="189"/>
      <c r="E19" s="190"/>
      <c r="F19" s="56"/>
      <c r="G19" s="57"/>
      <c r="H19" s="104" t="str">
        <f t="shared" si="1"/>
        <v/>
      </c>
      <c r="I19" s="54" t="s">
        <v>22</v>
      </c>
      <c r="J19" s="63">
        <f t="shared" si="2"/>
        <v>0</v>
      </c>
      <c r="K19" s="66"/>
      <c r="L19" s="66"/>
      <c r="M19" s="55" t="s">
        <v>22</v>
      </c>
      <c r="N19" s="63" t="str">
        <f t="shared" si="3"/>
        <v>0</v>
      </c>
      <c r="O19" s="170"/>
      <c r="P19" s="171"/>
      <c r="Q19" s="16" t="str">
        <f t="shared" si="0"/>
        <v/>
      </c>
      <c r="R19" s="79" t="s">
        <v>6</v>
      </c>
      <c r="S19" s="138" t="str">
        <f t="shared" si="4"/>
        <v/>
      </c>
      <c r="T19" s="88" t="str">
        <f t="shared" si="5"/>
        <v>0</v>
      </c>
      <c r="U19" s="152" t="s">
        <v>105</v>
      </c>
      <c r="V19" s="153"/>
      <c r="W19" s="13"/>
      <c r="X19" s="17">
        <f t="shared" si="6"/>
        <v>0</v>
      </c>
      <c r="Y19" s="17">
        <f t="shared" si="6"/>
        <v>0</v>
      </c>
      <c r="Z19" s="17">
        <f t="shared" si="6"/>
        <v>0</v>
      </c>
      <c r="AB19" s="18">
        <f t="shared" si="7"/>
        <v>0</v>
      </c>
      <c r="AC19" s="18">
        <f t="shared" si="7"/>
        <v>0</v>
      </c>
      <c r="AD19" s="18">
        <f t="shared" si="7"/>
        <v>0</v>
      </c>
      <c r="AF19" s="2">
        <f t="shared" si="8"/>
        <v>0</v>
      </c>
      <c r="AG19" s="2">
        <f t="shared" si="9"/>
        <v>0</v>
      </c>
      <c r="AI19" s="2">
        <f t="shared" si="10"/>
        <v>0</v>
      </c>
      <c r="AJ19" s="2">
        <f t="shared" si="11"/>
        <v>0</v>
      </c>
      <c r="AK19" s="2">
        <f t="shared" si="12"/>
        <v>0</v>
      </c>
    </row>
    <row r="20" spans="2:37" ht="15.75" customHeight="1" x14ac:dyDescent="0.2">
      <c r="B20" s="53">
        <v>11</v>
      </c>
      <c r="C20" s="69"/>
      <c r="D20" s="189"/>
      <c r="E20" s="190"/>
      <c r="F20" s="56"/>
      <c r="G20" s="57"/>
      <c r="H20" s="104" t="str">
        <f t="shared" si="1"/>
        <v/>
      </c>
      <c r="I20" s="54" t="s">
        <v>22</v>
      </c>
      <c r="J20" s="63">
        <f t="shared" si="2"/>
        <v>0</v>
      </c>
      <c r="K20" s="66"/>
      <c r="L20" s="66"/>
      <c r="M20" s="55" t="s">
        <v>22</v>
      </c>
      <c r="N20" s="63" t="str">
        <f t="shared" si="3"/>
        <v>0</v>
      </c>
      <c r="O20" s="170"/>
      <c r="P20" s="171"/>
      <c r="Q20" s="16" t="str">
        <f t="shared" si="0"/>
        <v/>
      </c>
      <c r="R20" s="79" t="s">
        <v>6</v>
      </c>
      <c r="S20" s="138" t="str">
        <f t="shared" si="4"/>
        <v/>
      </c>
      <c r="T20" s="88" t="str">
        <f t="shared" si="5"/>
        <v>0</v>
      </c>
      <c r="U20" s="152" t="s">
        <v>105</v>
      </c>
      <c r="V20" s="155"/>
      <c r="W20" s="13"/>
      <c r="X20" s="17">
        <f t="shared" si="6"/>
        <v>0</v>
      </c>
      <c r="Y20" s="17">
        <f t="shared" si="6"/>
        <v>0</v>
      </c>
      <c r="Z20" s="17">
        <f t="shared" si="6"/>
        <v>0</v>
      </c>
      <c r="AB20" s="18">
        <f t="shared" si="7"/>
        <v>0</v>
      </c>
      <c r="AC20" s="18">
        <f t="shared" si="7"/>
        <v>0</v>
      </c>
      <c r="AD20" s="18">
        <f t="shared" si="7"/>
        <v>0</v>
      </c>
      <c r="AF20" s="2">
        <f t="shared" si="8"/>
        <v>0</v>
      </c>
      <c r="AG20" s="2">
        <f t="shared" si="9"/>
        <v>0</v>
      </c>
      <c r="AI20" s="2">
        <f t="shared" si="10"/>
        <v>0</v>
      </c>
      <c r="AJ20" s="2">
        <f t="shared" si="11"/>
        <v>0</v>
      </c>
      <c r="AK20" s="2">
        <f t="shared" si="12"/>
        <v>0</v>
      </c>
    </row>
    <row r="21" spans="2:37" ht="15.75" customHeight="1" x14ac:dyDescent="0.2">
      <c r="B21" s="53">
        <v>12</v>
      </c>
      <c r="C21" s="69"/>
      <c r="D21" s="189"/>
      <c r="E21" s="190"/>
      <c r="F21" s="56"/>
      <c r="G21" s="57"/>
      <c r="H21" s="104" t="str">
        <f t="shared" si="1"/>
        <v/>
      </c>
      <c r="I21" s="54" t="s">
        <v>22</v>
      </c>
      <c r="J21" s="63">
        <f t="shared" si="2"/>
        <v>0</v>
      </c>
      <c r="K21" s="66"/>
      <c r="L21" s="66"/>
      <c r="M21" s="55" t="s">
        <v>22</v>
      </c>
      <c r="N21" s="63" t="str">
        <f t="shared" si="3"/>
        <v>0</v>
      </c>
      <c r="O21" s="170"/>
      <c r="P21" s="171"/>
      <c r="Q21" s="16" t="str">
        <f t="shared" si="0"/>
        <v/>
      </c>
      <c r="R21" s="79" t="s">
        <v>6</v>
      </c>
      <c r="S21" s="138" t="str">
        <f t="shared" si="4"/>
        <v/>
      </c>
      <c r="T21" s="88" t="str">
        <f t="shared" si="5"/>
        <v>0</v>
      </c>
      <c r="U21" s="152" t="s">
        <v>105</v>
      </c>
      <c r="V21" s="155"/>
      <c r="W21" s="13"/>
      <c r="X21" s="17">
        <f t="shared" si="6"/>
        <v>0</v>
      </c>
      <c r="Y21" s="17">
        <f t="shared" si="6"/>
        <v>0</v>
      </c>
      <c r="Z21" s="17">
        <f t="shared" si="6"/>
        <v>0</v>
      </c>
      <c r="AB21" s="18">
        <f t="shared" si="7"/>
        <v>0</v>
      </c>
      <c r="AC21" s="18">
        <f t="shared" si="7"/>
        <v>0</v>
      </c>
      <c r="AD21" s="18">
        <f t="shared" si="7"/>
        <v>0</v>
      </c>
      <c r="AF21" s="2">
        <f t="shared" si="8"/>
        <v>0</v>
      </c>
      <c r="AG21" s="2">
        <f t="shared" si="9"/>
        <v>0</v>
      </c>
      <c r="AI21" s="2">
        <f t="shared" si="10"/>
        <v>0</v>
      </c>
      <c r="AJ21" s="2">
        <f t="shared" si="11"/>
        <v>0</v>
      </c>
      <c r="AK21" s="2">
        <f t="shared" si="12"/>
        <v>0</v>
      </c>
    </row>
    <row r="22" spans="2:37" ht="15.75" customHeight="1" x14ac:dyDescent="0.2">
      <c r="B22" s="53">
        <v>13</v>
      </c>
      <c r="C22" s="69"/>
      <c r="D22" s="189"/>
      <c r="E22" s="190"/>
      <c r="F22" s="56"/>
      <c r="G22" s="57"/>
      <c r="H22" s="104" t="str">
        <f t="shared" si="1"/>
        <v/>
      </c>
      <c r="I22" s="54" t="s">
        <v>22</v>
      </c>
      <c r="J22" s="63">
        <f t="shared" si="2"/>
        <v>0</v>
      </c>
      <c r="K22" s="66"/>
      <c r="L22" s="66"/>
      <c r="M22" s="55" t="s">
        <v>22</v>
      </c>
      <c r="N22" s="63" t="str">
        <f t="shared" si="3"/>
        <v>0</v>
      </c>
      <c r="O22" s="170"/>
      <c r="P22" s="171"/>
      <c r="Q22" s="16" t="str">
        <f t="shared" si="0"/>
        <v/>
      </c>
      <c r="R22" s="79" t="s">
        <v>6</v>
      </c>
      <c r="S22" s="138" t="str">
        <f t="shared" si="4"/>
        <v/>
      </c>
      <c r="T22" s="88" t="str">
        <f t="shared" si="5"/>
        <v>0</v>
      </c>
      <c r="U22" s="152" t="s">
        <v>105</v>
      </c>
      <c r="V22" s="155"/>
      <c r="W22" s="13"/>
      <c r="X22" s="17">
        <f t="shared" si="6"/>
        <v>0</v>
      </c>
      <c r="Y22" s="17">
        <f t="shared" si="6"/>
        <v>0</v>
      </c>
      <c r="Z22" s="17">
        <f t="shared" si="6"/>
        <v>0</v>
      </c>
      <c r="AB22" s="18">
        <f t="shared" si="7"/>
        <v>0</v>
      </c>
      <c r="AC22" s="18">
        <f t="shared" si="7"/>
        <v>0</v>
      </c>
      <c r="AD22" s="18">
        <f t="shared" si="7"/>
        <v>0</v>
      </c>
      <c r="AF22" s="2">
        <f t="shared" si="8"/>
        <v>0</v>
      </c>
      <c r="AG22" s="2">
        <f t="shared" si="9"/>
        <v>0</v>
      </c>
      <c r="AI22" s="2">
        <f t="shared" si="10"/>
        <v>0</v>
      </c>
      <c r="AJ22" s="2">
        <f t="shared" si="11"/>
        <v>0</v>
      </c>
      <c r="AK22" s="2">
        <f t="shared" si="12"/>
        <v>0</v>
      </c>
    </row>
    <row r="23" spans="2:37" ht="15.75" customHeight="1" x14ac:dyDescent="0.2">
      <c r="B23" s="53">
        <v>14</v>
      </c>
      <c r="C23" s="69"/>
      <c r="D23" s="189"/>
      <c r="E23" s="190"/>
      <c r="F23" s="56"/>
      <c r="G23" s="57"/>
      <c r="H23" s="104" t="str">
        <f t="shared" si="1"/>
        <v/>
      </c>
      <c r="I23" s="54" t="s">
        <v>22</v>
      </c>
      <c r="J23" s="63">
        <f t="shared" si="2"/>
        <v>0</v>
      </c>
      <c r="K23" s="66"/>
      <c r="L23" s="66"/>
      <c r="M23" s="55" t="s">
        <v>22</v>
      </c>
      <c r="N23" s="63" t="str">
        <f t="shared" si="3"/>
        <v>0</v>
      </c>
      <c r="O23" s="170"/>
      <c r="P23" s="171"/>
      <c r="Q23" s="16" t="str">
        <f t="shared" si="0"/>
        <v/>
      </c>
      <c r="R23" s="79" t="s">
        <v>6</v>
      </c>
      <c r="S23" s="138" t="str">
        <f t="shared" si="4"/>
        <v/>
      </c>
      <c r="T23" s="88" t="str">
        <f t="shared" si="5"/>
        <v>0</v>
      </c>
      <c r="U23" s="152" t="s">
        <v>105</v>
      </c>
      <c r="V23" s="154"/>
      <c r="W23" s="13"/>
      <c r="X23" s="17">
        <f t="shared" si="6"/>
        <v>0</v>
      </c>
      <c r="Y23" s="17">
        <f t="shared" si="6"/>
        <v>0</v>
      </c>
      <c r="Z23" s="17">
        <f t="shared" si="6"/>
        <v>0</v>
      </c>
      <c r="AB23" s="18">
        <f t="shared" si="7"/>
        <v>0</v>
      </c>
      <c r="AC23" s="18">
        <f t="shared" si="7"/>
        <v>0</v>
      </c>
      <c r="AD23" s="18">
        <f t="shared" si="7"/>
        <v>0</v>
      </c>
      <c r="AF23" s="2">
        <f t="shared" si="8"/>
        <v>0</v>
      </c>
      <c r="AG23" s="2">
        <f t="shared" si="9"/>
        <v>0</v>
      </c>
      <c r="AI23" s="2">
        <f t="shared" si="10"/>
        <v>0</v>
      </c>
      <c r="AJ23" s="2">
        <f t="shared" si="11"/>
        <v>0</v>
      </c>
      <c r="AK23" s="2">
        <f t="shared" si="12"/>
        <v>0</v>
      </c>
    </row>
    <row r="24" spans="2:37" ht="15.75" customHeight="1" x14ac:dyDescent="0.2">
      <c r="B24" s="53">
        <v>15</v>
      </c>
      <c r="C24" s="69"/>
      <c r="D24" s="189"/>
      <c r="E24" s="190"/>
      <c r="F24" s="56"/>
      <c r="G24" s="57"/>
      <c r="H24" s="104" t="str">
        <f t="shared" si="1"/>
        <v/>
      </c>
      <c r="I24" s="54" t="s">
        <v>22</v>
      </c>
      <c r="J24" s="63">
        <f t="shared" si="2"/>
        <v>0</v>
      </c>
      <c r="K24" s="66"/>
      <c r="L24" s="66"/>
      <c r="M24" s="55" t="s">
        <v>22</v>
      </c>
      <c r="N24" s="63" t="str">
        <f t="shared" si="3"/>
        <v>0</v>
      </c>
      <c r="O24" s="170"/>
      <c r="P24" s="171"/>
      <c r="Q24" s="16" t="str">
        <f t="shared" si="0"/>
        <v/>
      </c>
      <c r="R24" s="79" t="s">
        <v>6</v>
      </c>
      <c r="S24" s="138" t="str">
        <f t="shared" si="4"/>
        <v/>
      </c>
      <c r="T24" s="88" t="str">
        <f t="shared" si="5"/>
        <v>0</v>
      </c>
      <c r="U24" s="152" t="s">
        <v>105</v>
      </c>
      <c r="V24" s="153"/>
      <c r="W24" s="13"/>
      <c r="X24" s="17">
        <f t="shared" si="6"/>
        <v>0</v>
      </c>
      <c r="Y24" s="17">
        <f t="shared" si="6"/>
        <v>0</v>
      </c>
      <c r="Z24" s="17">
        <f t="shared" si="6"/>
        <v>0</v>
      </c>
      <c r="AB24" s="18">
        <f t="shared" si="7"/>
        <v>0</v>
      </c>
      <c r="AC24" s="18">
        <f t="shared" si="7"/>
        <v>0</v>
      </c>
      <c r="AD24" s="18">
        <f t="shared" si="7"/>
        <v>0</v>
      </c>
      <c r="AF24" s="2">
        <f t="shared" si="8"/>
        <v>0</v>
      </c>
      <c r="AG24" s="2">
        <f t="shared" si="9"/>
        <v>0</v>
      </c>
      <c r="AI24" s="2">
        <f t="shared" si="10"/>
        <v>0</v>
      </c>
      <c r="AJ24" s="2">
        <f t="shared" si="11"/>
        <v>0</v>
      </c>
      <c r="AK24" s="2">
        <f t="shared" si="12"/>
        <v>0</v>
      </c>
    </row>
    <row r="25" spans="2:37" ht="15.75" customHeight="1" x14ac:dyDescent="0.2">
      <c r="B25" s="53">
        <v>16</v>
      </c>
      <c r="C25" s="69"/>
      <c r="D25" s="189"/>
      <c r="E25" s="190"/>
      <c r="F25" s="56"/>
      <c r="G25" s="57"/>
      <c r="H25" s="104" t="str">
        <f t="shared" si="1"/>
        <v/>
      </c>
      <c r="I25" s="54" t="s">
        <v>22</v>
      </c>
      <c r="J25" s="63">
        <f t="shared" si="2"/>
        <v>0</v>
      </c>
      <c r="K25" s="66"/>
      <c r="L25" s="66"/>
      <c r="M25" s="55" t="s">
        <v>22</v>
      </c>
      <c r="N25" s="63" t="str">
        <f t="shared" si="3"/>
        <v>0</v>
      </c>
      <c r="O25" s="170"/>
      <c r="P25" s="171"/>
      <c r="Q25" s="16" t="str">
        <f t="shared" si="0"/>
        <v/>
      </c>
      <c r="R25" s="79" t="s">
        <v>6</v>
      </c>
      <c r="S25" s="138" t="str">
        <f t="shared" si="4"/>
        <v/>
      </c>
      <c r="T25" s="88" t="str">
        <f t="shared" si="5"/>
        <v>0</v>
      </c>
      <c r="U25" s="152" t="s">
        <v>105</v>
      </c>
      <c r="V25" s="153"/>
      <c r="W25" s="13"/>
      <c r="X25" s="17">
        <f t="shared" si="6"/>
        <v>0</v>
      </c>
      <c r="Y25" s="17">
        <f t="shared" si="6"/>
        <v>0</v>
      </c>
      <c r="Z25" s="17">
        <f t="shared" si="6"/>
        <v>0</v>
      </c>
      <c r="AB25" s="18">
        <f t="shared" si="7"/>
        <v>0</v>
      </c>
      <c r="AC25" s="18">
        <f t="shared" si="7"/>
        <v>0</v>
      </c>
      <c r="AD25" s="18">
        <f t="shared" si="7"/>
        <v>0</v>
      </c>
      <c r="AF25" s="2">
        <f t="shared" si="8"/>
        <v>0</v>
      </c>
      <c r="AG25" s="2">
        <f t="shared" si="9"/>
        <v>0</v>
      </c>
      <c r="AI25" s="2">
        <f t="shared" si="10"/>
        <v>0</v>
      </c>
      <c r="AJ25" s="2">
        <f t="shared" si="11"/>
        <v>0</v>
      </c>
      <c r="AK25" s="2">
        <f t="shared" si="12"/>
        <v>0</v>
      </c>
    </row>
    <row r="26" spans="2:37" ht="15.75" customHeight="1" x14ac:dyDescent="0.2">
      <c r="B26" s="53">
        <v>17</v>
      </c>
      <c r="C26" s="69"/>
      <c r="D26" s="189"/>
      <c r="E26" s="190"/>
      <c r="F26" s="56"/>
      <c r="G26" s="57"/>
      <c r="H26" s="104" t="str">
        <f t="shared" si="1"/>
        <v/>
      </c>
      <c r="I26" s="54" t="s">
        <v>22</v>
      </c>
      <c r="J26" s="63">
        <f t="shared" si="2"/>
        <v>0</v>
      </c>
      <c r="K26" s="66"/>
      <c r="L26" s="66"/>
      <c r="M26" s="55" t="s">
        <v>22</v>
      </c>
      <c r="N26" s="63" t="str">
        <f t="shared" si="3"/>
        <v>0</v>
      </c>
      <c r="O26" s="170"/>
      <c r="P26" s="171"/>
      <c r="Q26" s="16" t="str">
        <f t="shared" si="0"/>
        <v/>
      </c>
      <c r="R26" s="79" t="s">
        <v>6</v>
      </c>
      <c r="S26" s="138" t="str">
        <f t="shared" si="4"/>
        <v/>
      </c>
      <c r="T26" s="88" t="str">
        <f t="shared" si="5"/>
        <v>0</v>
      </c>
      <c r="U26" s="152" t="s">
        <v>105</v>
      </c>
      <c r="V26" s="153"/>
      <c r="W26" s="13"/>
      <c r="X26" s="17">
        <f t="shared" si="6"/>
        <v>0</v>
      </c>
      <c r="Y26" s="17">
        <f t="shared" si="6"/>
        <v>0</v>
      </c>
      <c r="Z26" s="17">
        <f t="shared" si="6"/>
        <v>0</v>
      </c>
      <c r="AB26" s="18">
        <f t="shared" si="7"/>
        <v>0</v>
      </c>
      <c r="AC26" s="18">
        <f t="shared" si="7"/>
        <v>0</v>
      </c>
      <c r="AD26" s="18">
        <f t="shared" si="7"/>
        <v>0</v>
      </c>
      <c r="AF26" s="2">
        <f t="shared" si="8"/>
        <v>0</v>
      </c>
      <c r="AG26" s="2">
        <f t="shared" si="9"/>
        <v>0</v>
      </c>
      <c r="AI26" s="2">
        <f t="shared" si="10"/>
        <v>0</v>
      </c>
      <c r="AJ26" s="2">
        <f t="shared" si="11"/>
        <v>0</v>
      </c>
      <c r="AK26" s="2">
        <f t="shared" si="12"/>
        <v>0</v>
      </c>
    </row>
    <row r="27" spans="2:37" ht="15.75" customHeight="1" x14ac:dyDescent="0.2">
      <c r="B27" s="53">
        <v>18</v>
      </c>
      <c r="C27" s="69"/>
      <c r="D27" s="189"/>
      <c r="E27" s="190"/>
      <c r="F27" s="56"/>
      <c r="G27" s="57"/>
      <c r="H27" s="104" t="str">
        <f t="shared" si="1"/>
        <v/>
      </c>
      <c r="I27" s="54" t="s">
        <v>22</v>
      </c>
      <c r="J27" s="63">
        <f t="shared" si="2"/>
        <v>0</v>
      </c>
      <c r="K27" s="66"/>
      <c r="L27" s="66"/>
      <c r="M27" s="55" t="s">
        <v>22</v>
      </c>
      <c r="N27" s="63" t="str">
        <f t="shared" si="3"/>
        <v>0</v>
      </c>
      <c r="O27" s="170"/>
      <c r="P27" s="171"/>
      <c r="Q27" s="16" t="str">
        <f t="shared" si="0"/>
        <v/>
      </c>
      <c r="R27" s="79" t="s">
        <v>6</v>
      </c>
      <c r="S27" s="138" t="str">
        <f t="shared" si="4"/>
        <v/>
      </c>
      <c r="T27" s="88" t="str">
        <f t="shared" si="5"/>
        <v>0</v>
      </c>
      <c r="U27" s="152" t="s">
        <v>105</v>
      </c>
      <c r="V27" s="153"/>
      <c r="W27" s="13"/>
      <c r="X27" s="17">
        <f t="shared" si="6"/>
        <v>0</v>
      </c>
      <c r="Y27" s="17">
        <f t="shared" si="6"/>
        <v>0</v>
      </c>
      <c r="Z27" s="17">
        <f t="shared" si="6"/>
        <v>0</v>
      </c>
      <c r="AB27" s="18">
        <f t="shared" si="7"/>
        <v>0</v>
      </c>
      <c r="AC27" s="18">
        <f t="shared" si="7"/>
        <v>0</v>
      </c>
      <c r="AD27" s="18">
        <f t="shared" si="7"/>
        <v>0</v>
      </c>
      <c r="AF27" s="2">
        <f t="shared" si="8"/>
        <v>0</v>
      </c>
      <c r="AG27" s="2">
        <f t="shared" si="9"/>
        <v>0</v>
      </c>
      <c r="AI27" s="2">
        <f t="shared" si="10"/>
        <v>0</v>
      </c>
      <c r="AJ27" s="2">
        <f t="shared" si="11"/>
        <v>0</v>
      </c>
      <c r="AK27" s="2">
        <f t="shared" si="12"/>
        <v>0</v>
      </c>
    </row>
    <row r="28" spans="2:37" ht="15.75" customHeight="1" x14ac:dyDescent="0.2">
      <c r="B28" s="53">
        <v>19</v>
      </c>
      <c r="C28" s="69"/>
      <c r="D28" s="189"/>
      <c r="E28" s="190"/>
      <c r="F28" s="56"/>
      <c r="G28" s="57"/>
      <c r="H28" s="104" t="str">
        <f t="shared" si="1"/>
        <v/>
      </c>
      <c r="I28" s="54" t="s">
        <v>22</v>
      </c>
      <c r="J28" s="63">
        <f t="shared" si="2"/>
        <v>0</v>
      </c>
      <c r="K28" s="66"/>
      <c r="L28" s="66"/>
      <c r="M28" s="55" t="s">
        <v>22</v>
      </c>
      <c r="N28" s="63" t="str">
        <f t="shared" si="3"/>
        <v>0</v>
      </c>
      <c r="O28" s="170"/>
      <c r="P28" s="171"/>
      <c r="Q28" s="16" t="str">
        <f t="shared" si="0"/>
        <v/>
      </c>
      <c r="R28" s="79" t="s">
        <v>6</v>
      </c>
      <c r="S28" s="138" t="str">
        <f t="shared" si="4"/>
        <v/>
      </c>
      <c r="T28" s="88" t="str">
        <f t="shared" si="5"/>
        <v>0</v>
      </c>
      <c r="U28" s="152" t="s">
        <v>105</v>
      </c>
      <c r="V28" s="153"/>
      <c r="W28" s="13"/>
      <c r="X28" s="17">
        <f t="shared" si="6"/>
        <v>0</v>
      </c>
      <c r="Y28" s="17">
        <f t="shared" si="6"/>
        <v>0</v>
      </c>
      <c r="Z28" s="17">
        <f t="shared" si="6"/>
        <v>0</v>
      </c>
      <c r="AB28" s="18">
        <f t="shared" si="7"/>
        <v>0</v>
      </c>
      <c r="AC28" s="18">
        <f t="shared" si="7"/>
        <v>0</v>
      </c>
      <c r="AD28" s="18">
        <f t="shared" si="7"/>
        <v>0</v>
      </c>
      <c r="AF28" s="2">
        <f t="shared" si="8"/>
        <v>0</v>
      </c>
      <c r="AG28" s="2">
        <f t="shared" si="9"/>
        <v>0</v>
      </c>
      <c r="AI28" s="2">
        <f t="shared" si="10"/>
        <v>0</v>
      </c>
      <c r="AJ28" s="2">
        <f t="shared" si="11"/>
        <v>0</v>
      </c>
      <c r="AK28" s="2">
        <f t="shared" si="12"/>
        <v>0</v>
      </c>
    </row>
    <row r="29" spans="2:37" ht="15.75" customHeight="1" x14ac:dyDescent="0.2">
      <c r="B29" s="53">
        <v>20</v>
      </c>
      <c r="C29" s="69"/>
      <c r="D29" s="189"/>
      <c r="E29" s="190"/>
      <c r="F29" s="56"/>
      <c r="G29" s="57"/>
      <c r="H29" s="104" t="str">
        <f t="shared" si="1"/>
        <v/>
      </c>
      <c r="I29" s="54" t="s">
        <v>22</v>
      </c>
      <c r="J29" s="63">
        <f t="shared" si="2"/>
        <v>0</v>
      </c>
      <c r="K29" s="66"/>
      <c r="L29" s="66"/>
      <c r="M29" s="55" t="s">
        <v>22</v>
      </c>
      <c r="N29" s="63" t="str">
        <f t="shared" si="3"/>
        <v>0</v>
      </c>
      <c r="O29" s="170"/>
      <c r="P29" s="171"/>
      <c r="Q29" s="16" t="str">
        <f t="shared" si="0"/>
        <v/>
      </c>
      <c r="R29" s="79" t="s">
        <v>6</v>
      </c>
      <c r="S29" s="138" t="str">
        <f t="shared" si="4"/>
        <v/>
      </c>
      <c r="T29" s="88" t="str">
        <f t="shared" si="5"/>
        <v>0</v>
      </c>
      <c r="U29" s="152" t="s">
        <v>105</v>
      </c>
      <c r="V29" s="154"/>
      <c r="W29" s="13"/>
      <c r="X29" s="17">
        <f t="shared" si="6"/>
        <v>0</v>
      </c>
      <c r="Y29" s="17">
        <f t="shared" si="6"/>
        <v>0</v>
      </c>
      <c r="Z29" s="17">
        <f t="shared" si="6"/>
        <v>0</v>
      </c>
      <c r="AB29" s="18">
        <f t="shared" si="7"/>
        <v>0</v>
      </c>
      <c r="AC29" s="18">
        <f t="shared" si="7"/>
        <v>0</v>
      </c>
      <c r="AD29" s="18">
        <f t="shared" si="7"/>
        <v>0</v>
      </c>
      <c r="AF29" s="2">
        <f t="shared" si="8"/>
        <v>0</v>
      </c>
      <c r="AG29" s="2">
        <f t="shared" si="9"/>
        <v>0</v>
      </c>
      <c r="AI29" s="2">
        <f t="shared" si="10"/>
        <v>0</v>
      </c>
      <c r="AJ29" s="2">
        <f t="shared" si="11"/>
        <v>0</v>
      </c>
      <c r="AK29" s="2">
        <f t="shared" si="12"/>
        <v>0</v>
      </c>
    </row>
    <row r="30" spans="2:37" ht="15.75" customHeight="1" x14ac:dyDescent="0.2">
      <c r="B30" s="53">
        <v>21</v>
      </c>
      <c r="C30" s="69"/>
      <c r="D30" s="189"/>
      <c r="E30" s="190"/>
      <c r="F30" s="56"/>
      <c r="G30" s="57"/>
      <c r="H30" s="104" t="str">
        <f t="shared" si="1"/>
        <v/>
      </c>
      <c r="I30" s="54" t="s">
        <v>22</v>
      </c>
      <c r="J30" s="63">
        <f t="shared" si="2"/>
        <v>0</v>
      </c>
      <c r="K30" s="66"/>
      <c r="L30" s="66"/>
      <c r="M30" s="55" t="s">
        <v>22</v>
      </c>
      <c r="N30" s="63" t="str">
        <f t="shared" si="3"/>
        <v>0</v>
      </c>
      <c r="O30" s="170"/>
      <c r="P30" s="171"/>
      <c r="Q30" s="16" t="str">
        <f t="shared" si="0"/>
        <v/>
      </c>
      <c r="R30" s="79" t="s">
        <v>6</v>
      </c>
      <c r="S30" s="138" t="str">
        <f t="shared" si="4"/>
        <v/>
      </c>
      <c r="T30" s="88" t="str">
        <f t="shared" si="5"/>
        <v>0</v>
      </c>
      <c r="U30" s="152" t="s">
        <v>105</v>
      </c>
      <c r="V30" s="153"/>
      <c r="W30" s="13"/>
      <c r="X30" s="17">
        <f t="shared" si="6"/>
        <v>0</v>
      </c>
      <c r="Y30" s="17">
        <f t="shared" si="6"/>
        <v>0</v>
      </c>
      <c r="Z30" s="17">
        <f t="shared" si="6"/>
        <v>0</v>
      </c>
      <c r="AB30" s="18">
        <f t="shared" si="7"/>
        <v>0</v>
      </c>
      <c r="AC30" s="18">
        <f t="shared" si="7"/>
        <v>0</v>
      </c>
      <c r="AD30" s="18">
        <f t="shared" si="7"/>
        <v>0</v>
      </c>
      <c r="AF30" s="2">
        <f t="shared" si="8"/>
        <v>0</v>
      </c>
      <c r="AG30" s="2">
        <f t="shared" si="9"/>
        <v>0</v>
      </c>
      <c r="AI30" s="2">
        <f t="shared" si="10"/>
        <v>0</v>
      </c>
      <c r="AJ30" s="2">
        <f t="shared" si="11"/>
        <v>0</v>
      </c>
      <c r="AK30" s="2">
        <f t="shared" si="12"/>
        <v>0</v>
      </c>
    </row>
    <row r="31" spans="2:37" ht="15.75" customHeight="1" x14ac:dyDescent="0.2">
      <c r="B31" s="53">
        <v>22</v>
      </c>
      <c r="C31" s="69"/>
      <c r="D31" s="189"/>
      <c r="E31" s="190"/>
      <c r="F31" s="56"/>
      <c r="G31" s="57"/>
      <c r="H31" s="104" t="str">
        <f t="shared" si="1"/>
        <v/>
      </c>
      <c r="I31" s="54" t="s">
        <v>22</v>
      </c>
      <c r="J31" s="63">
        <f t="shared" si="2"/>
        <v>0</v>
      </c>
      <c r="K31" s="66"/>
      <c r="L31" s="66"/>
      <c r="M31" s="55" t="s">
        <v>22</v>
      </c>
      <c r="N31" s="63" t="str">
        <f t="shared" si="3"/>
        <v>0</v>
      </c>
      <c r="O31" s="170"/>
      <c r="P31" s="171"/>
      <c r="Q31" s="16" t="str">
        <f t="shared" si="0"/>
        <v/>
      </c>
      <c r="R31" s="79" t="s">
        <v>6</v>
      </c>
      <c r="S31" s="138" t="str">
        <f t="shared" si="4"/>
        <v/>
      </c>
      <c r="T31" s="88" t="str">
        <f t="shared" si="5"/>
        <v>0</v>
      </c>
      <c r="U31" s="152" t="s">
        <v>105</v>
      </c>
      <c r="V31" s="153"/>
      <c r="W31" s="13"/>
      <c r="X31" s="17">
        <f t="shared" si="6"/>
        <v>0</v>
      </c>
      <c r="Y31" s="17">
        <f t="shared" si="6"/>
        <v>0</v>
      </c>
      <c r="Z31" s="17">
        <f t="shared" si="6"/>
        <v>0</v>
      </c>
      <c r="AB31" s="18">
        <f t="shared" si="7"/>
        <v>0</v>
      </c>
      <c r="AC31" s="18">
        <f t="shared" si="7"/>
        <v>0</v>
      </c>
      <c r="AD31" s="18">
        <f t="shared" si="7"/>
        <v>0</v>
      </c>
      <c r="AF31" s="2">
        <f t="shared" si="8"/>
        <v>0</v>
      </c>
      <c r="AG31" s="2">
        <f t="shared" si="9"/>
        <v>0</v>
      </c>
      <c r="AI31" s="2">
        <f t="shared" si="10"/>
        <v>0</v>
      </c>
      <c r="AJ31" s="2">
        <f t="shared" si="11"/>
        <v>0</v>
      </c>
      <c r="AK31" s="2">
        <f t="shared" si="12"/>
        <v>0</v>
      </c>
    </row>
    <row r="32" spans="2:37" ht="15.75" customHeight="1" x14ac:dyDescent="0.2">
      <c r="B32" s="53">
        <v>23</v>
      </c>
      <c r="C32" s="69"/>
      <c r="D32" s="189"/>
      <c r="E32" s="190"/>
      <c r="F32" s="56"/>
      <c r="G32" s="57"/>
      <c r="H32" s="104" t="str">
        <f t="shared" si="1"/>
        <v/>
      </c>
      <c r="I32" s="54" t="s">
        <v>22</v>
      </c>
      <c r="J32" s="63">
        <f t="shared" si="2"/>
        <v>0</v>
      </c>
      <c r="K32" s="66"/>
      <c r="L32" s="66"/>
      <c r="M32" s="55" t="s">
        <v>22</v>
      </c>
      <c r="N32" s="63" t="str">
        <f t="shared" si="3"/>
        <v>0</v>
      </c>
      <c r="O32" s="170"/>
      <c r="P32" s="171"/>
      <c r="Q32" s="16" t="str">
        <f t="shared" si="0"/>
        <v/>
      </c>
      <c r="R32" s="79" t="s">
        <v>6</v>
      </c>
      <c r="S32" s="138" t="str">
        <f t="shared" si="4"/>
        <v/>
      </c>
      <c r="T32" s="88" t="str">
        <f t="shared" si="5"/>
        <v>0</v>
      </c>
      <c r="U32" s="152" t="s">
        <v>105</v>
      </c>
      <c r="V32" s="153"/>
      <c r="W32" s="13"/>
      <c r="X32" s="17">
        <f t="shared" si="6"/>
        <v>0</v>
      </c>
      <c r="Y32" s="17">
        <f t="shared" si="6"/>
        <v>0</v>
      </c>
      <c r="Z32" s="17">
        <f t="shared" si="6"/>
        <v>0</v>
      </c>
      <c r="AB32" s="18">
        <f t="shared" si="7"/>
        <v>0</v>
      </c>
      <c r="AC32" s="18">
        <f t="shared" si="7"/>
        <v>0</v>
      </c>
      <c r="AD32" s="18">
        <f t="shared" si="7"/>
        <v>0</v>
      </c>
      <c r="AF32" s="2">
        <f t="shared" si="8"/>
        <v>0</v>
      </c>
      <c r="AG32" s="2">
        <f t="shared" si="9"/>
        <v>0</v>
      </c>
      <c r="AI32" s="2">
        <f t="shared" si="10"/>
        <v>0</v>
      </c>
      <c r="AJ32" s="2">
        <f t="shared" si="11"/>
        <v>0</v>
      </c>
      <c r="AK32" s="2">
        <f t="shared" si="12"/>
        <v>0</v>
      </c>
    </row>
    <row r="33" spans="2:37" ht="15.75" customHeight="1" x14ac:dyDescent="0.2">
      <c r="B33" s="53">
        <v>24</v>
      </c>
      <c r="C33" s="69"/>
      <c r="D33" s="189"/>
      <c r="E33" s="190"/>
      <c r="F33" s="56"/>
      <c r="G33" s="57"/>
      <c r="H33" s="104" t="str">
        <f t="shared" si="1"/>
        <v/>
      </c>
      <c r="I33" s="54" t="s">
        <v>22</v>
      </c>
      <c r="J33" s="63">
        <f t="shared" si="2"/>
        <v>0</v>
      </c>
      <c r="K33" s="66"/>
      <c r="L33" s="66"/>
      <c r="M33" s="55" t="s">
        <v>22</v>
      </c>
      <c r="N33" s="63" t="str">
        <f t="shared" si="3"/>
        <v>0</v>
      </c>
      <c r="O33" s="170"/>
      <c r="P33" s="171"/>
      <c r="Q33" s="16" t="str">
        <f t="shared" si="0"/>
        <v/>
      </c>
      <c r="R33" s="79" t="s">
        <v>6</v>
      </c>
      <c r="S33" s="138" t="str">
        <f t="shared" si="4"/>
        <v/>
      </c>
      <c r="T33" s="88" t="str">
        <f t="shared" si="5"/>
        <v>0</v>
      </c>
      <c r="U33" s="152" t="s">
        <v>105</v>
      </c>
      <c r="V33" s="155"/>
      <c r="W33" s="13"/>
      <c r="X33" s="17">
        <f t="shared" si="6"/>
        <v>0</v>
      </c>
      <c r="Y33" s="17">
        <f t="shared" si="6"/>
        <v>0</v>
      </c>
      <c r="Z33" s="17">
        <f t="shared" si="6"/>
        <v>0</v>
      </c>
      <c r="AB33" s="18">
        <f t="shared" si="7"/>
        <v>0</v>
      </c>
      <c r="AC33" s="18">
        <f t="shared" si="7"/>
        <v>0</v>
      </c>
      <c r="AD33" s="18">
        <f t="shared" si="7"/>
        <v>0</v>
      </c>
      <c r="AF33" s="2">
        <f t="shared" si="8"/>
        <v>0</v>
      </c>
      <c r="AG33" s="2">
        <f t="shared" si="9"/>
        <v>0</v>
      </c>
      <c r="AI33" s="2">
        <f t="shared" si="10"/>
        <v>0</v>
      </c>
      <c r="AJ33" s="2">
        <f t="shared" si="11"/>
        <v>0</v>
      </c>
      <c r="AK33" s="2">
        <f t="shared" si="12"/>
        <v>0</v>
      </c>
    </row>
    <row r="34" spans="2:37" ht="15.75" customHeight="1" x14ac:dyDescent="0.2">
      <c r="B34" s="53">
        <v>25</v>
      </c>
      <c r="C34" s="69"/>
      <c r="D34" s="189"/>
      <c r="E34" s="190"/>
      <c r="F34" s="56"/>
      <c r="G34" s="57"/>
      <c r="H34" s="104" t="str">
        <f t="shared" si="1"/>
        <v/>
      </c>
      <c r="I34" s="54" t="s">
        <v>22</v>
      </c>
      <c r="J34" s="63">
        <f t="shared" si="2"/>
        <v>0</v>
      </c>
      <c r="K34" s="66"/>
      <c r="L34" s="66"/>
      <c r="M34" s="55" t="s">
        <v>22</v>
      </c>
      <c r="N34" s="63" t="str">
        <f t="shared" si="3"/>
        <v>0</v>
      </c>
      <c r="O34" s="170"/>
      <c r="P34" s="171"/>
      <c r="Q34" s="16" t="str">
        <f t="shared" si="0"/>
        <v/>
      </c>
      <c r="R34" s="79" t="s">
        <v>6</v>
      </c>
      <c r="S34" s="138" t="str">
        <f t="shared" si="4"/>
        <v/>
      </c>
      <c r="T34" s="88" t="str">
        <f t="shared" si="5"/>
        <v>0</v>
      </c>
      <c r="U34" s="152" t="s">
        <v>105</v>
      </c>
      <c r="V34" s="154"/>
      <c r="W34" s="13"/>
      <c r="X34" s="17">
        <f t="shared" si="6"/>
        <v>0</v>
      </c>
      <c r="Y34" s="17">
        <f t="shared" si="6"/>
        <v>0</v>
      </c>
      <c r="Z34" s="17">
        <f t="shared" si="6"/>
        <v>0</v>
      </c>
      <c r="AB34" s="18">
        <f t="shared" si="7"/>
        <v>0</v>
      </c>
      <c r="AC34" s="18">
        <f t="shared" si="7"/>
        <v>0</v>
      </c>
      <c r="AD34" s="18">
        <f t="shared" si="7"/>
        <v>0</v>
      </c>
      <c r="AF34" s="2">
        <f t="shared" si="8"/>
        <v>0</v>
      </c>
      <c r="AG34" s="2">
        <f t="shared" si="9"/>
        <v>0</v>
      </c>
      <c r="AI34" s="2">
        <f t="shared" si="10"/>
        <v>0</v>
      </c>
      <c r="AJ34" s="2">
        <f t="shared" si="11"/>
        <v>0</v>
      </c>
      <c r="AK34" s="2">
        <f t="shared" si="12"/>
        <v>0</v>
      </c>
    </row>
    <row r="35" spans="2:37" ht="15.75" customHeight="1" x14ac:dyDescent="0.2">
      <c r="B35" s="53">
        <v>26</v>
      </c>
      <c r="C35" s="69"/>
      <c r="D35" s="189"/>
      <c r="E35" s="190"/>
      <c r="F35" s="56"/>
      <c r="G35" s="57"/>
      <c r="H35" s="104" t="str">
        <f t="shared" si="1"/>
        <v/>
      </c>
      <c r="I35" s="54" t="s">
        <v>22</v>
      </c>
      <c r="J35" s="63">
        <f t="shared" si="2"/>
        <v>0</v>
      </c>
      <c r="K35" s="66"/>
      <c r="L35" s="66"/>
      <c r="M35" s="55" t="s">
        <v>22</v>
      </c>
      <c r="N35" s="63" t="str">
        <f t="shared" si="3"/>
        <v>0</v>
      </c>
      <c r="O35" s="170"/>
      <c r="P35" s="171"/>
      <c r="Q35" s="16" t="str">
        <f t="shared" si="0"/>
        <v/>
      </c>
      <c r="R35" s="79" t="s">
        <v>6</v>
      </c>
      <c r="S35" s="138" t="str">
        <f t="shared" si="4"/>
        <v/>
      </c>
      <c r="T35" s="88" t="str">
        <f t="shared" si="5"/>
        <v>0</v>
      </c>
      <c r="U35" s="152" t="s">
        <v>105</v>
      </c>
      <c r="V35" s="153"/>
      <c r="W35" s="13"/>
      <c r="X35" s="17">
        <f t="shared" si="6"/>
        <v>0</v>
      </c>
      <c r="Y35" s="17">
        <f t="shared" si="6"/>
        <v>0</v>
      </c>
      <c r="Z35" s="17">
        <f t="shared" si="6"/>
        <v>0</v>
      </c>
      <c r="AB35" s="18">
        <f t="shared" si="7"/>
        <v>0</v>
      </c>
      <c r="AC35" s="18">
        <f t="shared" si="7"/>
        <v>0</v>
      </c>
      <c r="AD35" s="18">
        <f t="shared" si="7"/>
        <v>0</v>
      </c>
      <c r="AF35" s="2">
        <f t="shared" si="8"/>
        <v>0</v>
      </c>
      <c r="AG35" s="2">
        <f t="shared" si="9"/>
        <v>0</v>
      </c>
      <c r="AI35" s="2">
        <f t="shared" si="10"/>
        <v>0</v>
      </c>
      <c r="AJ35" s="2">
        <f t="shared" si="11"/>
        <v>0</v>
      </c>
      <c r="AK35" s="2">
        <f t="shared" si="12"/>
        <v>0</v>
      </c>
    </row>
    <row r="36" spans="2:37" ht="15.75" customHeight="1" x14ac:dyDescent="0.2">
      <c r="B36" s="53">
        <v>27</v>
      </c>
      <c r="C36" s="69"/>
      <c r="D36" s="189"/>
      <c r="E36" s="190"/>
      <c r="F36" s="56"/>
      <c r="G36" s="57"/>
      <c r="H36" s="104" t="str">
        <f t="shared" si="1"/>
        <v/>
      </c>
      <c r="I36" s="54" t="s">
        <v>22</v>
      </c>
      <c r="J36" s="63">
        <f t="shared" si="2"/>
        <v>0</v>
      </c>
      <c r="K36" s="66"/>
      <c r="L36" s="66"/>
      <c r="M36" s="55" t="s">
        <v>22</v>
      </c>
      <c r="N36" s="63" t="str">
        <f t="shared" si="3"/>
        <v>0</v>
      </c>
      <c r="O36" s="170"/>
      <c r="P36" s="171"/>
      <c r="Q36" s="16" t="str">
        <f t="shared" si="0"/>
        <v/>
      </c>
      <c r="R36" s="79" t="s">
        <v>6</v>
      </c>
      <c r="S36" s="138" t="str">
        <f t="shared" si="4"/>
        <v/>
      </c>
      <c r="T36" s="88" t="str">
        <f t="shared" si="5"/>
        <v>0</v>
      </c>
      <c r="U36" s="152" t="s">
        <v>105</v>
      </c>
      <c r="V36" s="154"/>
      <c r="W36" s="13"/>
      <c r="X36" s="17">
        <f t="shared" si="6"/>
        <v>0</v>
      </c>
      <c r="Y36" s="17">
        <f t="shared" si="6"/>
        <v>0</v>
      </c>
      <c r="Z36" s="17">
        <f t="shared" si="6"/>
        <v>0</v>
      </c>
      <c r="AB36" s="18">
        <f t="shared" si="7"/>
        <v>0</v>
      </c>
      <c r="AC36" s="18">
        <f t="shared" si="7"/>
        <v>0</v>
      </c>
      <c r="AD36" s="18">
        <f t="shared" si="7"/>
        <v>0</v>
      </c>
      <c r="AF36" s="2">
        <f t="shared" si="8"/>
        <v>0</v>
      </c>
      <c r="AG36" s="2">
        <f t="shared" si="9"/>
        <v>0</v>
      </c>
      <c r="AI36" s="2">
        <f t="shared" si="10"/>
        <v>0</v>
      </c>
      <c r="AJ36" s="2">
        <f t="shared" si="11"/>
        <v>0</v>
      </c>
      <c r="AK36" s="2">
        <f t="shared" si="12"/>
        <v>0</v>
      </c>
    </row>
    <row r="37" spans="2:37" ht="15.75" customHeight="1" x14ac:dyDescent="0.2">
      <c r="B37" s="53">
        <v>28</v>
      </c>
      <c r="C37" s="69"/>
      <c r="D37" s="189"/>
      <c r="E37" s="190"/>
      <c r="F37" s="56"/>
      <c r="G37" s="57"/>
      <c r="H37" s="104" t="str">
        <f t="shared" si="1"/>
        <v/>
      </c>
      <c r="I37" s="54" t="s">
        <v>22</v>
      </c>
      <c r="J37" s="63">
        <f t="shared" si="2"/>
        <v>0</v>
      </c>
      <c r="K37" s="66"/>
      <c r="L37" s="66"/>
      <c r="M37" s="55" t="s">
        <v>22</v>
      </c>
      <c r="N37" s="63" t="str">
        <f t="shared" si="3"/>
        <v>0</v>
      </c>
      <c r="O37" s="170"/>
      <c r="P37" s="171"/>
      <c r="Q37" s="16" t="str">
        <f t="shared" si="0"/>
        <v/>
      </c>
      <c r="R37" s="79" t="s">
        <v>6</v>
      </c>
      <c r="S37" s="138" t="str">
        <f t="shared" si="4"/>
        <v/>
      </c>
      <c r="T37" s="88" t="str">
        <f t="shared" si="5"/>
        <v>0</v>
      </c>
      <c r="U37" s="152" t="s">
        <v>105</v>
      </c>
      <c r="V37" s="153"/>
      <c r="W37" s="13"/>
      <c r="X37" s="17">
        <f t="shared" si="6"/>
        <v>0</v>
      </c>
      <c r="Y37" s="17">
        <f t="shared" si="6"/>
        <v>0</v>
      </c>
      <c r="Z37" s="17">
        <f t="shared" si="6"/>
        <v>0</v>
      </c>
      <c r="AB37" s="18">
        <f t="shared" si="7"/>
        <v>0</v>
      </c>
      <c r="AC37" s="18">
        <f t="shared" si="7"/>
        <v>0</v>
      </c>
      <c r="AD37" s="18">
        <f t="shared" si="7"/>
        <v>0</v>
      </c>
      <c r="AF37" s="2">
        <f t="shared" si="8"/>
        <v>0</v>
      </c>
      <c r="AG37" s="2">
        <f t="shared" si="9"/>
        <v>0</v>
      </c>
      <c r="AI37" s="2">
        <f t="shared" si="10"/>
        <v>0</v>
      </c>
      <c r="AJ37" s="2">
        <f t="shared" si="11"/>
        <v>0</v>
      </c>
      <c r="AK37" s="2">
        <f t="shared" si="12"/>
        <v>0</v>
      </c>
    </row>
    <row r="38" spans="2:37" ht="15.75" customHeight="1" x14ac:dyDescent="0.2">
      <c r="B38" s="53">
        <v>29</v>
      </c>
      <c r="C38" s="69"/>
      <c r="D38" s="189"/>
      <c r="E38" s="190"/>
      <c r="F38" s="56"/>
      <c r="G38" s="57"/>
      <c r="H38" s="104" t="str">
        <f t="shared" si="1"/>
        <v/>
      </c>
      <c r="I38" s="54" t="s">
        <v>22</v>
      </c>
      <c r="J38" s="63">
        <f t="shared" si="2"/>
        <v>0</v>
      </c>
      <c r="K38" s="66"/>
      <c r="L38" s="66"/>
      <c r="M38" s="55" t="s">
        <v>22</v>
      </c>
      <c r="N38" s="63" t="str">
        <f t="shared" si="3"/>
        <v>0</v>
      </c>
      <c r="O38" s="170"/>
      <c r="P38" s="171"/>
      <c r="Q38" s="16" t="str">
        <f t="shared" si="0"/>
        <v/>
      </c>
      <c r="R38" s="79" t="s">
        <v>6</v>
      </c>
      <c r="S38" s="138" t="str">
        <f t="shared" si="4"/>
        <v/>
      </c>
      <c r="T38" s="88" t="str">
        <f t="shared" si="5"/>
        <v>0</v>
      </c>
      <c r="U38" s="152" t="s">
        <v>105</v>
      </c>
      <c r="V38" s="153"/>
      <c r="W38" s="13"/>
      <c r="X38" s="17">
        <f t="shared" si="6"/>
        <v>0</v>
      </c>
      <c r="Y38" s="17">
        <f t="shared" si="6"/>
        <v>0</v>
      </c>
      <c r="Z38" s="17">
        <f t="shared" si="6"/>
        <v>0</v>
      </c>
      <c r="AB38" s="18">
        <f t="shared" si="7"/>
        <v>0</v>
      </c>
      <c r="AC38" s="18">
        <f t="shared" si="7"/>
        <v>0</v>
      </c>
      <c r="AD38" s="18">
        <f t="shared" si="7"/>
        <v>0</v>
      </c>
      <c r="AF38" s="2">
        <f t="shared" si="8"/>
        <v>0</v>
      </c>
      <c r="AG38" s="2">
        <f t="shared" si="9"/>
        <v>0</v>
      </c>
      <c r="AI38" s="2">
        <f t="shared" si="10"/>
        <v>0</v>
      </c>
      <c r="AJ38" s="2">
        <f t="shared" si="11"/>
        <v>0</v>
      </c>
      <c r="AK38" s="2">
        <f t="shared" si="12"/>
        <v>0</v>
      </c>
    </row>
    <row r="39" spans="2:37" ht="15.75" customHeight="1" x14ac:dyDescent="0.2">
      <c r="B39" s="53">
        <v>30</v>
      </c>
      <c r="C39" s="69"/>
      <c r="D39" s="189"/>
      <c r="E39" s="190"/>
      <c r="F39" s="56"/>
      <c r="G39" s="57"/>
      <c r="H39" s="104" t="str">
        <f t="shared" si="1"/>
        <v/>
      </c>
      <c r="I39" s="54" t="s">
        <v>22</v>
      </c>
      <c r="J39" s="63">
        <f t="shared" si="2"/>
        <v>0</v>
      </c>
      <c r="K39" s="66"/>
      <c r="L39" s="66"/>
      <c r="M39" s="55" t="s">
        <v>22</v>
      </c>
      <c r="N39" s="63" t="str">
        <f t="shared" si="3"/>
        <v>0</v>
      </c>
      <c r="O39" s="170"/>
      <c r="P39" s="171"/>
      <c r="Q39" s="16" t="str">
        <f t="shared" si="0"/>
        <v/>
      </c>
      <c r="R39" s="79" t="s">
        <v>6</v>
      </c>
      <c r="S39" s="138" t="str">
        <f t="shared" si="4"/>
        <v/>
      </c>
      <c r="T39" s="88" t="str">
        <f t="shared" si="5"/>
        <v>0</v>
      </c>
      <c r="U39" s="152" t="s">
        <v>105</v>
      </c>
      <c r="V39" s="154"/>
      <c r="W39" s="13"/>
      <c r="X39" s="17">
        <f t="shared" si="6"/>
        <v>0</v>
      </c>
      <c r="Y39" s="17">
        <f t="shared" si="6"/>
        <v>0</v>
      </c>
      <c r="Z39" s="17">
        <f t="shared" si="6"/>
        <v>0</v>
      </c>
      <c r="AB39" s="18">
        <f t="shared" si="7"/>
        <v>0</v>
      </c>
      <c r="AC39" s="18">
        <f t="shared" si="7"/>
        <v>0</v>
      </c>
      <c r="AD39" s="18">
        <f t="shared" si="7"/>
        <v>0</v>
      </c>
      <c r="AF39" s="2">
        <f t="shared" si="8"/>
        <v>0</v>
      </c>
      <c r="AG39" s="2">
        <f t="shared" si="9"/>
        <v>0</v>
      </c>
      <c r="AI39" s="2">
        <f t="shared" si="10"/>
        <v>0</v>
      </c>
      <c r="AJ39" s="2">
        <f t="shared" si="11"/>
        <v>0</v>
      </c>
      <c r="AK39" s="2">
        <f t="shared" si="12"/>
        <v>0</v>
      </c>
    </row>
    <row r="40" spans="2:37" ht="15.75" customHeight="1" x14ac:dyDescent="0.2">
      <c r="B40" s="58">
        <v>31</v>
      </c>
      <c r="C40" s="70"/>
      <c r="D40" s="191"/>
      <c r="E40" s="192"/>
      <c r="F40" s="61"/>
      <c r="G40" s="62"/>
      <c r="H40" s="105" t="str">
        <f t="shared" si="1"/>
        <v/>
      </c>
      <c r="I40" s="59" t="s">
        <v>22</v>
      </c>
      <c r="J40" s="63">
        <f t="shared" si="2"/>
        <v>0</v>
      </c>
      <c r="K40" s="67"/>
      <c r="L40" s="67"/>
      <c r="M40" s="60" t="s">
        <v>22</v>
      </c>
      <c r="N40" s="63" t="str">
        <f t="shared" si="3"/>
        <v>0</v>
      </c>
      <c r="O40" s="172"/>
      <c r="P40" s="173"/>
      <c r="Q40" s="19" t="str">
        <f t="shared" si="0"/>
        <v/>
      </c>
      <c r="R40" s="80" t="s">
        <v>6</v>
      </c>
      <c r="S40" s="138" t="str">
        <f t="shared" si="4"/>
        <v/>
      </c>
      <c r="T40" s="89" t="str">
        <f t="shared" si="5"/>
        <v>0</v>
      </c>
      <c r="U40" s="156" t="s">
        <v>105</v>
      </c>
      <c r="V40" s="157"/>
      <c r="W40" s="13"/>
      <c r="X40" s="20">
        <f t="shared" si="6"/>
        <v>0</v>
      </c>
      <c r="Y40" s="20">
        <f t="shared" si="6"/>
        <v>0</v>
      </c>
      <c r="Z40" s="20">
        <f t="shared" si="6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F40" s="2">
        <f t="shared" si="8"/>
        <v>0</v>
      </c>
      <c r="AG40" s="2">
        <f t="shared" si="9"/>
        <v>0</v>
      </c>
      <c r="AI40" s="2">
        <f t="shared" si="10"/>
        <v>0</v>
      </c>
      <c r="AJ40" s="2">
        <f t="shared" si="11"/>
        <v>0</v>
      </c>
      <c r="AK40" s="2">
        <f t="shared" si="12"/>
        <v>0</v>
      </c>
    </row>
    <row r="41" spans="2:37" ht="5.25" customHeight="1" x14ac:dyDescent="0.2">
      <c r="B41" s="205"/>
      <c r="C41" s="205"/>
      <c r="D41" s="207"/>
      <c r="E41" s="207"/>
      <c r="F41" s="207"/>
      <c r="G41" s="207"/>
      <c r="H41" s="207"/>
      <c r="I41" s="237"/>
      <c r="J41" s="237"/>
      <c r="K41" s="237"/>
      <c r="L41" s="237"/>
      <c r="M41" s="237"/>
      <c r="N41" s="205"/>
      <c r="O41" s="207"/>
      <c r="P41" s="207"/>
      <c r="Q41" s="207"/>
      <c r="R41" s="73"/>
      <c r="S41" s="73"/>
      <c r="T41" s="73"/>
      <c r="U41" s="77"/>
    </row>
    <row r="42" spans="2:37" ht="21" customHeight="1" x14ac:dyDescent="0.2">
      <c r="B42" s="206"/>
      <c r="C42" s="206"/>
      <c r="D42" s="22" t="s">
        <v>26</v>
      </c>
      <c r="E42" s="226" t="s">
        <v>27</v>
      </c>
      <c r="F42" s="227"/>
      <c r="G42" s="227"/>
      <c r="H42" s="228"/>
      <c r="I42" s="237"/>
      <c r="J42" s="237"/>
      <c r="K42" s="237"/>
      <c r="L42" s="237"/>
      <c r="M42" s="237"/>
      <c r="N42" s="76"/>
      <c r="O42" s="235" t="s">
        <v>28</v>
      </c>
      <c r="P42" s="235"/>
      <c r="Q42" s="101">
        <f>SUM(Q10:Q40)</f>
        <v>0</v>
      </c>
      <c r="R42" s="76"/>
      <c r="S42" s="90" t="s">
        <v>85</v>
      </c>
      <c r="T42" s="102">
        <f>SUM(T10:T40)</f>
        <v>0</v>
      </c>
      <c r="U42" s="144" t="s">
        <v>81</v>
      </c>
      <c r="V42" s="145">
        <f>SUM(V10:V40)</f>
        <v>0</v>
      </c>
      <c r="X42" s="23">
        <f>SUM(X10:X41)</f>
        <v>0</v>
      </c>
      <c r="Y42" s="23">
        <f>SUM(Y10:Y41)</f>
        <v>0</v>
      </c>
      <c r="Z42" s="23">
        <f>SUM(Z10:Z41)</f>
        <v>0</v>
      </c>
      <c r="AB42" s="2">
        <f>SUM(AB10:AB41)</f>
        <v>0</v>
      </c>
      <c r="AC42" s="2">
        <f>SUM(AC10:AC41)</f>
        <v>0</v>
      </c>
      <c r="AD42" s="2">
        <f>SUM(AD10:AD41)</f>
        <v>0</v>
      </c>
      <c r="AF42" s="2">
        <f>SUM(AF10:AF40)</f>
        <v>0</v>
      </c>
      <c r="AG42" s="2">
        <f>SUM(AG10:AG40)</f>
        <v>0</v>
      </c>
      <c r="AI42" s="2">
        <f t="shared" ref="AI42:AK42" si="13">SUM(AI10:AI40)</f>
        <v>0</v>
      </c>
      <c r="AJ42" s="2">
        <f t="shared" si="13"/>
        <v>0</v>
      </c>
      <c r="AK42" s="2">
        <f t="shared" si="13"/>
        <v>0</v>
      </c>
    </row>
    <row r="43" spans="2:37" ht="21" customHeight="1" x14ac:dyDescent="0.2">
      <c r="B43" s="208" t="s">
        <v>31</v>
      </c>
      <c r="C43" s="209"/>
      <c r="D43" s="98">
        <f>AK42</f>
        <v>0</v>
      </c>
      <c r="E43" s="229">
        <f>AB42</f>
        <v>0</v>
      </c>
      <c r="F43" s="230"/>
      <c r="G43" s="230"/>
      <c r="H43" s="231"/>
      <c r="I43" s="237"/>
      <c r="J43" s="237"/>
      <c r="K43" s="237"/>
      <c r="L43" s="237"/>
      <c r="M43" s="237"/>
      <c r="N43" s="76"/>
      <c r="O43" s="76"/>
      <c r="P43" s="76"/>
      <c r="Q43" s="76"/>
      <c r="R43" s="76"/>
      <c r="S43" s="76"/>
      <c r="T43" s="76"/>
      <c r="U43" s="76"/>
    </row>
    <row r="44" spans="2:37" ht="21" customHeight="1" x14ac:dyDescent="0.2">
      <c r="B44" s="194" t="s">
        <v>20</v>
      </c>
      <c r="C44" s="195"/>
      <c r="D44" s="99">
        <f>Y42</f>
        <v>0</v>
      </c>
      <c r="E44" s="232">
        <f>AC42</f>
        <v>0</v>
      </c>
      <c r="F44" s="233"/>
      <c r="G44" s="233"/>
      <c r="H44" s="234"/>
      <c r="I44" s="237"/>
      <c r="J44" s="237"/>
      <c r="K44" s="237"/>
      <c r="L44" s="237"/>
      <c r="M44" s="237"/>
      <c r="N44" s="238"/>
      <c r="O44" s="238"/>
      <c r="P44" s="184"/>
      <c r="Q44" s="184"/>
      <c r="R44" s="76"/>
      <c r="S44" s="76"/>
      <c r="T44" s="76"/>
      <c r="U44" s="76"/>
    </row>
    <row r="45" spans="2:37" ht="21" customHeight="1" x14ac:dyDescent="0.2">
      <c r="B45" s="196" t="s">
        <v>21</v>
      </c>
      <c r="C45" s="197"/>
      <c r="D45" s="100">
        <f>Z42</f>
        <v>0</v>
      </c>
      <c r="E45" s="211">
        <f>AD42</f>
        <v>0</v>
      </c>
      <c r="F45" s="212"/>
      <c r="G45" s="212"/>
      <c r="H45" s="213"/>
      <c r="I45" s="237"/>
      <c r="J45" s="237"/>
      <c r="K45" s="237"/>
      <c r="L45" s="237"/>
      <c r="M45" s="237"/>
      <c r="N45" s="235" t="s">
        <v>30</v>
      </c>
      <c r="O45" s="235"/>
      <c r="P45" s="236">
        <f>V42+T42+D43+D44+D45+E43+E44+E45</f>
        <v>0</v>
      </c>
      <c r="Q45" s="188"/>
      <c r="R45" s="76"/>
      <c r="S45" s="76"/>
      <c r="T45" s="76"/>
      <c r="U45" s="76"/>
    </row>
    <row r="46" spans="2:37" ht="9.75" customHeight="1" x14ac:dyDescent="0.2">
      <c r="R46" s="76"/>
      <c r="S46" s="76"/>
      <c r="T46" s="76"/>
      <c r="U46" s="76"/>
    </row>
    <row r="47" spans="2:37" ht="15.75" customHeight="1" x14ac:dyDescent="0.2">
      <c r="B47" s="2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6"/>
      <c r="R47" s="76"/>
      <c r="S47" s="76"/>
      <c r="T47" s="76"/>
      <c r="U47" s="76"/>
    </row>
    <row r="48" spans="2:37" ht="23.25" customHeight="1" x14ac:dyDescent="0.2">
      <c r="B48" s="27"/>
      <c r="C48" s="193"/>
      <c r="D48" s="193"/>
      <c r="E48" s="29"/>
      <c r="F48" s="29"/>
      <c r="G48" s="29"/>
      <c r="H48" s="29"/>
      <c r="I48" s="29"/>
      <c r="J48" s="29"/>
      <c r="K48" s="29"/>
      <c r="L48" s="29"/>
      <c r="M48" s="28"/>
      <c r="N48" s="28"/>
      <c r="O48" s="28"/>
      <c r="P48" s="28"/>
      <c r="Q48" s="30"/>
      <c r="R48" s="76"/>
      <c r="S48" s="76"/>
      <c r="T48" s="76"/>
      <c r="U48" s="76"/>
    </row>
    <row r="49" spans="2:21" ht="21" customHeight="1" x14ac:dyDescent="0.2">
      <c r="B49" s="31"/>
      <c r="C49" s="32" t="s">
        <v>75</v>
      </c>
      <c r="D49" s="32"/>
      <c r="E49" s="32"/>
      <c r="F49" s="32"/>
      <c r="G49" s="32"/>
      <c r="H49" s="32"/>
      <c r="I49" s="32"/>
      <c r="J49" s="32"/>
      <c r="K49" s="32"/>
      <c r="L49" s="32"/>
      <c r="M49" s="32" t="s">
        <v>76</v>
      </c>
      <c r="N49" s="32"/>
      <c r="O49" s="28"/>
      <c r="P49" s="28"/>
      <c r="Q49" s="33"/>
      <c r="R49" s="76"/>
      <c r="S49" s="76"/>
      <c r="T49" s="76"/>
      <c r="U49" s="76"/>
    </row>
    <row r="50" spans="2:21" x14ac:dyDescent="0.2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76"/>
      <c r="S50" s="76"/>
      <c r="T50" s="76"/>
      <c r="U50" s="76"/>
    </row>
    <row r="51" spans="2:21" ht="78.75" customHeight="1" x14ac:dyDescent="0.2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8"/>
      <c r="R51" s="77"/>
      <c r="S51" s="77"/>
      <c r="T51" s="77"/>
      <c r="U51" s="77"/>
    </row>
  </sheetData>
  <sheetProtection algorithmName="SHA-512" hashValue="2uqCUEFutAWd0PNyXlXQPQZiELirSnMABHbJG7xCifY6WOpWqlaKA0A4LGAWbzyfHd9gC1dIoziRq8fAAFYg9Q==" saltValue="eIrsU2AEcjBw6+QjqQll/w==" spinCount="100000" sheet="1" formatColumns="0" formatRows="0" selectLockedCells="1"/>
  <mergeCells count="74">
    <mergeCell ref="K4:Q4"/>
    <mergeCell ref="K5:Q5"/>
    <mergeCell ref="B2:C2"/>
    <mergeCell ref="B3:C3"/>
    <mergeCell ref="D3:G3"/>
    <mergeCell ref="I3:J3"/>
    <mergeCell ref="K3:Q3"/>
    <mergeCell ref="B4:C4"/>
    <mergeCell ref="D4:G4"/>
    <mergeCell ref="I4:J4"/>
    <mergeCell ref="B5:C5"/>
    <mergeCell ref="D5:G5"/>
    <mergeCell ref="I5:J5"/>
    <mergeCell ref="B6:C6"/>
    <mergeCell ref="D6:G6"/>
    <mergeCell ref="I8:J8"/>
    <mergeCell ref="K8:L8"/>
    <mergeCell ref="M8:N8"/>
    <mergeCell ref="D8:E8"/>
    <mergeCell ref="X8:Z8"/>
    <mergeCell ref="AB8:AD8"/>
    <mergeCell ref="O8:Q8"/>
    <mergeCell ref="R8:T8"/>
    <mergeCell ref="U8:V8"/>
    <mergeCell ref="B41:C42"/>
    <mergeCell ref="D41:H41"/>
    <mergeCell ref="I41:M45"/>
    <mergeCell ref="N41:Q41"/>
    <mergeCell ref="B43:C43"/>
    <mergeCell ref="B44:C44"/>
    <mergeCell ref="O42:P42"/>
    <mergeCell ref="E42:H42"/>
    <mergeCell ref="E43:H43"/>
    <mergeCell ref="B51:Q51"/>
    <mergeCell ref="C48:D48"/>
    <mergeCell ref="N44:Q44"/>
    <mergeCell ref="B45:C45"/>
    <mergeCell ref="N45:O45"/>
    <mergeCell ref="P45:Q45"/>
    <mergeCell ref="E44:H44"/>
    <mergeCell ref="E45:H45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7:E27"/>
    <mergeCell ref="D28:E28"/>
    <mergeCell ref="D19:E19"/>
    <mergeCell ref="D20:E20"/>
    <mergeCell ref="D21:E21"/>
    <mergeCell ref="D22:E22"/>
    <mergeCell ref="D23:E23"/>
    <mergeCell ref="B1:V1"/>
    <mergeCell ref="D39:E39"/>
    <mergeCell ref="D40:E40"/>
    <mergeCell ref="D34:E34"/>
    <mergeCell ref="D35:E35"/>
    <mergeCell ref="D36:E36"/>
    <mergeCell ref="D37:E37"/>
    <mergeCell ref="D38:E38"/>
    <mergeCell ref="D29:E29"/>
    <mergeCell ref="D30:E30"/>
    <mergeCell ref="D31:E31"/>
    <mergeCell ref="D32:E32"/>
    <mergeCell ref="D33:E33"/>
    <mergeCell ref="D24:E24"/>
    <mergeCell ref="D25:E25"/>
    <mergeCell ref="D26:E26"/>
  </mergeCells>
  <dataValidations count="3">
    <dataValidation type="list" allowBlank="1" showInputMessage="1" showErrorMessage="1" sqref="K10:L40" xr:uid="{99C10D4A-D699-470E-836D-31D900318E94}">
      <formula1>$AD$3:$AD$4</formula1>
    </dataValidation>
    <dataValidation type="list" allowBlank="1" showInputMessage="1" showErrorMessage="1" sqref="I10:I40 M10:M40" xr:uid="{DA9D2946-C304-4E64-8721-A8E59C9AE14E}">
      <formula1>$AB$3:$AB$6</formula1>
    </dataValidation>
    <dataValidation type="list" allowBlank="1" showInputMessage="1" showErrorMessage="1" sqref="R10:R40" xr:uid="{123C16F0-5C8F-409E-A21A-64543F6FE0F1}">
      <formula1>$AC$3:$AC$5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5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16</vt:i4>
      </vt:variant>
    </vt:vector>
  </HeadingPairs>
  <TitlesOfParts>
    <vt:vector size="30" baseType="lpstr"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Jahres-Zusammenfassung</vt:lpstr>
      <vt:lpstr>Hilfe</vt:lpstr>
      <vt:lpstr>Jänner!Druckbereich</vt:lpstr>
      <vt:lpstr>Jahr</vt:lpstr>
      <vt:lpstr>Jahrauswahl</vt:lpstr>
      <vt:lpstr>April!Logo</vt:lpstr>
      <vt:lpstr>August!Logo</vt:lpstr>
      <vt:lpstr>Dezember!Logo</vt:lpstr>
      <vt:lpstr>Jänner!Logo</vt:lpstr>
      <vt:lpstr>Juli!Logo</vt:lpstr>
      <vt:lpstr>Juni!Logo</vt:lpstr>
      <vt:lpstr>Mai!Logo</vt:lpstr>
      <vt:lpstr>März!Logo</vt:lpstr>
      <vt:lpstr>November!Logo</vt:lpstr>
      <vt:lpstr>Oktober!Logo</vt:lpstr>
      <vt:lpstr>September!Logo</vt:lpstr>
      <vt:lpstr>Logo</vt:lpstr>
      <vt:lpstr>Jänner!Print_Area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 Krajnc</dc:creator>
  <cp:lastModifiedBy>Gunhild Reingruber</cp:lastModifiedBy>
  <cp:lastPrinted>2024-12-05T08:41:30Z</cp:lastPrinted>
  <dcterms:created xsi:type="dcterms:W3CDTF">2022-01-18T09:47:41Z</dcterms:created>
  <dcterms:modified xsi:type="dcterms:W3CDTF">2025-02-28T08:54:42Z</dcterms:modified>
</cp:coreProperties>
</file>